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март\"/>
    </mc:Choice>
  </mc:AlternateContent>
  <xr:revisionPtr revIDLastSave="0" documentId="13_ncr:1_{C06F037D-DE74-4A92-8D6F-2D6F40E574E8}"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Лист1!$A$7:$AS$63</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6" i="1" l="1"/>
  <c r="AA66" i="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<sst xmlns="http://schemas.openxmlformats.org/spreadsheetml/2006/main" count="1126" uniqueCount="395">
  <si>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</si>
  <si>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</si>
  <si>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</si>
  <si>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</si>
  <si>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</si>
  <si>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</si>
  <si>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</si>
  <si>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</si>
  <si>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</si>
  <si>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</si>
  <si>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</si>
  <si>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</si>
  <si>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</si>
  <si>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</si>
  <si>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</si>
  <si>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</si>
  <si>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</si>
  <si>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</si>
  <si>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</si>
  <si>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</si>
  <si>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</si>
  <si>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</si>
  <si>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</si>
  <si>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</si>
  <si>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</si>
  <si>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</si>
  <si>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</si>
  <si>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</si>
  <si>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</si>
  <si>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</si>
  <si>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</si>
  <si>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</si>
  <si>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</si>
  <si>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</si>
  <si>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</si>
  <si>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</si>
  <si>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</si>
  <si>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</si>
  <si>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</si>
  <si>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</si>
  <si>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</si>
  <si>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</si>
  <si>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</si>
  <si>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</si>
  <si>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</si>
  <si>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</si>
  <si>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</si>
  <si>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</si>
  <si>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</si>
  <si>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</si>
  <si>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</si>
  <si>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</si>
  <si>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</si>
  <si>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</si>
  <si>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</si>
  <si>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</si>
  <si>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</si>
  <si>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</si>
  <si>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</si>
  <si>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</si>
  <si>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</si>
  <si>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</si>
  <si>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</si>
  <si>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</si>
  <si>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</si>
  <si>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</si>
  <si>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</si>
  <si>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</si>
  <si>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</si>
  <si>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</si>
  <si>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</si>
  <si>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</si>
  <si>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</si>
  <si>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</si>
  <si>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</si>
  <si>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</si>
  <si>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</si>
  <si>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</si>
  <si>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</si>
  <si>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</si>
  <si>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</si>
  <si>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</si>
  <si>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</si>
  <si>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</si>
  <si>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</si>
  <si>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</si>
  <si>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</si>
  <si>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</si>
  <si>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</si>
  <si>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</si>
  <si>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</si>
  <si>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</si>
  <si>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</si>
  <si>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</si>
  <si>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</si>
  <si>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</si>
  <si>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</si>
  <si>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</si>
  <si>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</si>
  <si>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</si>
  <si>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</si>
  <si>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</si>
  <si>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</si>
  <si>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</si>
  <si>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</si>
  <si>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</si>
  <si>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</si>
  <si>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</si>
  <si>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</si>
  <si>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</si>
  <si>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</si>
  <si>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</si>
  <si>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</si>
  <si>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</si>
  <si>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</si>
  <si>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</si>
  <si>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</si>
  <si>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</si>
  <si>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</si>
  <si>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</si>
  <si>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</si>
  <si>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</si>
  <si>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</si>
  <si>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</si>
  <si>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</si>
  <si>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</si>
  <si>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</si>
  <si>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</si>
  <si>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</si>
  <si>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</si>
  <si>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</si>
  <si>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</si>
  <si>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</si>
  <si>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</si>
  <si>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</si>
  <si>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</si>
  <si>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</si>
  <si>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</si>
  <si>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</si>
  <si>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</si>
  <si>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</si>
  <si>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</si>
  <si>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</si>
  <si>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</si>
  <si>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</si>
  <si>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</si>
  <si>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</si>
  <si>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</si>
  <si>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</si>
  <si>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</si>
  <si>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</si>
  <si>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</si>
  <si>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</si>
  <si>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</si>
  <si>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</si>
  <si>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</si>
  <si>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</si>
  <si>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</si>
  <si>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</si>
  <si>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</si>
  <si>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</si>
  <si>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</si>
  <si>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</si>
  <si>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</si>
  <si>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</si>
  <si>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</si>
  <si>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</si>
  <si>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</si>
  <si>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</si>
  <si>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</si>
  <si>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</si>
  <si>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</si>
  <si>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</si>
  <si>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</si>
  <si>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</si>
  <si>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</si>
  <si>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</si>
  <si>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</si>
  <si>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</si>
  <si>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</si>
  <si>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</si>
  <si>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</si>
  <si>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</si>
  <si>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</si>
  <si>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</si>
  <si>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</si>
  <si>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</si>
  <si>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</si>
  <si>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</si>
  <si>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</si>
  <si>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</si>
  <si>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</si>
  <si>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</si>
  <si>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</si>
  <si>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</si>
  <si>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</si>
  <si>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</si>
  <si>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</si>
  <si>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</si>
  <si>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</si>
  <si>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</si>
  <si>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</si>
  <si>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</si>
  <si>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</si>
  <si>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</si>
  <si>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</si>
  <si>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</si>
  <si>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</si>
  <si>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</si>
  <si>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</si>
  <si>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</si>
  <si>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</si>
  <si>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</si>
  <si>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</si>
  <si>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</si>
  <si>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</si>
  <si>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</si>
  <si>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</si>
  <si>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</si>
  <si>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</si>
  <si>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</si>
  <si>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</si>
  <si>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</si>
  <si>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</si>
  <si>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</si>
  <si>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</si>
  <si>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</si>
  <si>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</si>
  <si>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</si>
  <si>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</si>
  <si>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</si>
  <si>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</si>
  <si>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</si>
  <si>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</si>
  <si>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</si>
  <si>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</si>
  <si>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</si>
  <si>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</si>
  <si>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</si>
  <si>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</si>
  <si>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</si>
  <si>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</si>
  <si>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</si>
  <si>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</si>
  <si>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</si>
  <si>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</si>
  <si>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</si>
  <si>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</si>
  <si>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</si>
  <si>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</si>
  <si>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</si>
  <si>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</si>
  <si>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</si>
  <si>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</si>
  <si>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</si>
  <si>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</si>
  <si>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</si>
  <si>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</si>
  <si>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</si>
  <si>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</si>
  <si>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</si>
  <si>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</si>
  <si>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</si>
  <si>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</si>
  <si>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</si>
  <si>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</si>
  <si>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</si>
  <si>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</si>
  <si>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</si>
  <si>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</si>
  <si>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</si>
  <si>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</si>
  <si>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</si>
  <si>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</si>
  <si>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</si>
  <si>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</si>
  <si>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</si>
  <si>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</si>
  <si>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</si>
  <si>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</si>
  <si>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</si>
  <si>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</si>
  <si>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</si>
  <si>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</si>
  <si>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</si>
  <si>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</si>
  <si>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</si>
  <si>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</si>
  <si>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</si>
  <si>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</si>
  <si>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</si>
  <si>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</si>
  <si>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</si>
  <si>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</si>
  <si>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</si>
  <si>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</si>
  <si>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</si>
  <si>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</si>
  <si>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</si>
  <si>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</si>
  <si>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</si>
  <si>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</si>
  <si>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</si>
  <si>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</si>
  <si>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</si>
  <si>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</si>
  <si>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</si>
  <si>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</si>
  <si>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</si>
  <si>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</si>
  <si>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</si>
  <si>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</si>
  <si>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</si>
  <si>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</si>
  <si>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</si>
  <si>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</si>
  <si>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</si>
  <si>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</si>
  <si>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</si>
  <si>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</si>
  <si>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</si>
  <si>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</si>
  <si>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</si>
  <si>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</si>
  <si>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</si>
  <si>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</si>
  <si>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</si>
  <si>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</si>
  <si>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</si>
  <si>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</si>
  <si>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</si>
  <si>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</si>
  <si>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</si>
  <si>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</si>
  <si>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</si>
  <si>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</si>
  <si>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</si>
  <si>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</si>
  <si>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</si>
  <si>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</si>
  <si>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</si>
  <si>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</si>
  <si>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</si>
  <si>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</si>
  <si>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</si>
  <si>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</si>
  <si>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</si>
  <si>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</si>
  <si>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</si>
  <si>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</si>
  <si>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</si>
  <si>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</si>
  <si>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</si>
  <si>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</si>
  <si>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</si>
  <si>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</si>
  <si>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</si>
  <si>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</si>
  <si>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</si>
  <si>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</si>
  <si>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</si>
  <si>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</si>
  <si>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</si>
  <si>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</si>
  <si>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</si>
  <si>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</si>
  <si>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</si>
  <si>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</si>
  <si>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</si>
  <si>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</si>
  <si>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</si>
  <si>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</si>
  <si>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</si>
  <si>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</si>
  <si>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14</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</si>
  <si>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</si>
  <si>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</si>
  <si>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</si>
  <si>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</si>
  <si>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</si>
  <si>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</si>
  <si>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</si>
  <si>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</si>
  <si>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</si>
  <si>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</si>
  <si>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</si>
  <si>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</si>
  <si>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</si>
  <si>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</si>
  <si>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</si>
  <si>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</si>
  <si>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</si>
  <si>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</si>
  <si>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</si>
  <si>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С изменениями и дополнениями, внесенными Приказами АО "УМЗ": №2149 от 26.12.2026, №91 от 19.01.26, №133 от 26.01.2026, №205 от 06.02.2026, №254 от 16.02.2026, №289 от 23.02.2026, №328 от 27.02.2026; №405 от 12.03.2026; №478 от 20.03.2026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</si>
</sst>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64">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2"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9" fontId="9" fillId="5" borderId="3" xfId="0" applyNumberFormat="1" applyFont="1" applyFill="1" applyBorder="1" applyAlignment="1">
      <alignment horizontal="left" vertical="center"/>
    </xf>
    <xf numFmtId="4" fontId="9" fillId="5" borderId="3" xfId="0" applyNumberFormat="1" applyFont="1" applyFill="1" applyBorder="1" applyAlignment="1">
      <alignment horizontal="left" vertical="center"/>
    </xf>
    <xf numFmtId="4" fontId="8" fillId="5" borderId="5" xfId="0" applyNumberFormat="1" applyFont="1" applyFill="1" applyBorder="1" applyAlignment="1">
      <alignment horizontal="left" vertical="center" wrapText="1"/>
    </xf>
    <xf numFmtId="4" fontId="5" fillId="4" borderId="4"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165" fontId="9" fillId="5" borderId="3" xfId="0" applyNumberFormat="1" applyFont="1" applyFill="1" applyBorder="1" applyAlignment="1">
      <alignment horizontal="left" vertical="center"/>
    </xf>
    <xf numFmtId="2" fontId="9" fillId="5" borderId="3" xfId="0" applyNumberFormat="1" applyFont="1" applyFill="1" applyBorder="1" applyAlignment="1">
      <alignment horizontal="left" vertical="center"/>
    </xf>
    <xf numFmtId="0" fontId="5" fillId="4" borderId="4" xfId="0" applyFont="1" applyFill="1" applyBorder="1" applyAlignment="1">
      <alignment horizontal="left" vertical="center"/>
    </xf>
    <xf numFmtId="2" fontId="5" fillId="4" borderId="1" xfId="0" applyNumberFormat="1" applyFont="1" applyFill="1" applyBorder="1" applyAlignment="1">
      <alignment horizontal="left" vertical="center"/>
    </xf>
    <xf numFmtId="0" fontId="8" fillId="4" borderId="3" xfId="0" applyFont="1" applyFill="1" applyBorder="1" applyAlignment="1">
      <alignment horizontal="left" vertical="center"/>
    </xf>
    <xf numFmtId="49" fontId="8" fillId="5" borderId="3" xfId="0" applyNumberFormat="1" applyFont="1" applyFill="1" applyBorder="1" applyAlignment="1">
      <alignment horizontal="left" vertical="center"/>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66"/>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59" t="s">
        <v>200</v>
      </c>
      <c r="E1" s="59"/>
      <c r="F1" s="59"/>
      <c r="G1" s="59"/>
      <c r="H1" s="59"/>
      <c r="I1" s="60"/>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15"/>
      <c r="AL1" s="15"/>
      <c r="AM1" s="15"/>
      <c r="AN1" s="15"/>
      <c r="AO1" s="15"/>
      <c r="AP1" s="15"/>
      <c r="AQ1" s="15"/>
      <c r="AR1" s="15"/>
      <c r="AS1" s="15"/>
    </row>
    <row r="2" spans="1:45" x14ac:dyDescent="0.25">
      <c r="A2" s="15"/>
      <c r="B2" s="15"/>
      <c r="C2" s="15"/>
      <c r="E2" s="43" t="s">
        <v>204</v>
      </c>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15"/>
      <c r="AL2" s="15"/>
      <c r="AM2" s="15"/>
      <c r="AN2" s="15"/>
      <c r="AO2" s="15"/>
      <c r="AP2" s="15"/>
      <c r="AQ2" s="15"/>
      <c r="AR2" s="15"/>
      <c r="AS2" s="15"/>
    </row>
    <row r="3" spans="1:45" x14ac:dyDescent="0.25">
      <c r="A3" s="15"/>
      <c r="B3" s="15"/>
      <c r="C3" s="15"/>
      <c r="D3" s="15"/>
      <c r="E3" s="26" t="s">
        <v>394</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61" t="s">
        <v>0</v>
      </c>
      <c r="B4" s="61" t="s">
        <v>1</v>
      </c>
      <c r="C4" s="62" t="s">
        <v>2</v>
      </c>
      <c r="D4" s="61" t="s">
        <v>3</v>
      </c>
      <c r="E4" s="61" t="s">
        <v>4</v>
      </c>
      <c r="F4" s="61" t="s">
        <v>5</v>
      </c>
      <c r="G4" s="61" t="s">
        <v>6</v>
      </c>
      <c r="H4" s="61" t="s">
        <v>7</v>
      </c>
      <c r="I4" s="61" t="s">
        <v>8</v>
      </c>
      <c r="J4" s="61" t="s">
        <v>9</v>
      </c>
      <c r="K4" s="61" t="s">
        <v>10</v>
      </c>
      <c r="L4" s="61" t="s">
        <v>11</v>
      </c>
      <c r="M4" s="61" t="s">
        <v>12</v>
      </c>
      <c r="N4" s="61" t="s">
        <v>197</v>
      </c>
      <c r="O4" s="61"/>
      <c r="P4" s="61"/>
      <c r="Q4" s="61"/>
      <c r="R4" s="61"/>
      <c r="S4" s="61" t="s">
        <v>13</v>
      </c>
      <c r="T4" s="61"/>
      <c r="U4" s="61"/>
      <c r="V4" s="61" t="s">
        <v>14</v>
      </c>
      <c r="W4" s="61" t="s">
        <v>15</v>
      </c>
      <c r="X4" s="63" t="s">
        <v>16</v>
      </c>
      <c r="Y4" s="63"/>
      <c r="Z4" s="63"/>
      <c r="AA4" s="63"/>
      <c r="AB4" s="63" t="s">
        <v>17</v>
      </c>
      <c r="AC4" s="63"/>
      <c r="AD4" s="63"/>
      <c r="AE4" s="61" t="s">
        <v>18</v>
      </c>
      <c r="AF4" s="61" t="s">
        <v>19</v>
      </c>
      <c r="AG4" s="61"/>
      <c r="AH4" s="61" t="s">
        <v>20</v>
      </c>
      <c r="AI4" s="61"/>
      <c r="AJ4" s="61"/>
      <c r="AK4" s="61"/>
      <c r="AL4" s="61"/>
      <c r="AM4" s="61"/>
      <c r="AN4" s="61"/>
      <c r="AO4" s="61"/>
      <c r="AP4" s="61"/>
      <c r="AQ4" s="61"/>
      <c r="AR4" s="61"/>
      <c r="AS4" s="61"/>
    </row>
    <row r="5" spans="1:45" ht="38.25" x14ac:dyDescent="0.25">
      <c r="A5" s="61"/>
      <c r="B5" s="61"/>
      <c r="C5" s="62"/>
      <c r="D5" s="61"/>
      <c r="E5" s="61"/>
      <c r="F5" s="61"/>
      <c r="G5" s="61"/>
      <c r="H5" s="61"/>
      <c r="I5" s="61"/>
      <c r="J5" s="61"/>
      <c r="K5" s="61"/>
      <c r="L5" s="61"/>
      <c r="M5" s="61"/>
      <c r="N5" s="61" t="s">
        <v>21</v>
      </c>
      <c r="O5" s="61"/>
      <c r="P5" s="41" t="s">
        <v>22</v>
      </c>
      <c r="Q5" s="61" t="s">
        <v>23</v>
      </c>
      <c r="R5" s="61"/>
      <c r="S5" s="61"/>
      <c r="T5" s="61"/>
      <c r="U5" s="61"/>
      <c r="V5" s="61"/>
      <c r="W5" s="61"/>
      <c r="X5" s="61" t="s">
        <v>24</v>
      </c>
      <c r="Y5" s="61" t="s">
        <v>25</v>
      </c>
      <c r="Z5" s="61" t="s">
        <v>26</v>
      </c>
      <c r="AA5" s="61" t="s">
        <v>27</v>
      </c>
      <c r="AB5" s="61" t="s">
        <v>24</v>
      </c>
      <c r="AC5" s="61" t="s">
        <v>26</v>
      </c>
      <c r="AD5" s="61" t="s">
        <v>27</v>
      </c>
      <c r="AE5" s="61"/>
      <c r="AF5" s="61" t="s">
        <v>28</v>
      </c>
      <c r="AG5" s="61" t="s">
        <v>29</v>
      </c>
      <c r="AH5" s="61" t="s">
        <v>30</v>
      </c>
      <c r="AI5" s="61"/>
      <c r="AJ5" s="61"/>
      <c r="AK5" s="61" t="s">
        <v>31</v>
      </c>
      <c r="AL5" s="61"/>
      <c r="AM5" s="61"/>
      <c r="AN5" s="61" t="s">
        <v>32</v>
      </c>
      <c r="AO5" s="61"/>
      <c r="AP5" s="61"/>
      <c r="AQ5" s="61" t="s">
        <v>33</v>
      </c>
      <c r="AR5" s="61"/>
      <c r="AS5" s="61"/>
    </row>
    <row r="6" spans="1:45" ht="43.5" customHeight="1" x14ac:dyDescent="0.25">
      <c r="A6" s="61"/>
      <c r="B6" s="61"/>
      <c r="C6" s="62"/>
      <c r="D6" s="61"/>
      <c r="E6" s="61"/>
      <c r="F6" s="61"/>
      <c r="G6" s="61"/>
      <c r="H6" s="61"/>
      <c r="I6" s="61"/>
      <c r="J6" s="61"/>
      <c r="K6" s="61"/>
      <c r="L6" s="61"/>
      <c r="M6" s="61"/>
      <c r="N6" s="41" t="s">
        <v>34</v>
      </c>
      <c r="O6" s="41" t="s">
        <v>35</v>
      </c>
      <c r="P6" s="41" t="s">
        <v>36</v>
      </c>
      <c r="Q6" s="41" t="s">
        <v>37</v>
      </c>
      <c r="R6" s="41" t="s">
        <v>36</v>
      </c>
      <c r="S6" s="41" t="s">
        <v>38</v>
      </c>
      <c r="T6" s="41" t="s">
        <v>39</v>
      </c>
      <c r="U6" s="41" t="s">
        <v>40</v>
      </c>
      <c r="V6" s="61"/>
      <c r="W6" s="61"/>
      <c r="X6" s="61"/>
      <c r="Y6" s="61"/>
      <c r="Z6" s="61"/>
      <c r="AA6" s="61"/>
      <c r="AB6" s="61"/>
      <c r="AC6" s="61"/>
      <c r="AD6" s="61"/>
      <c r="AE6" s="61"/>
      <c r="AF6" s="61"/>
      <c r="AG6" s="61"/>
      <c r="AH6" s="41" t="s">
        <v>41</v>
      </c>
      <c r="AI6" s="41" t="s">
        <v>42</v>
      </c>
      <c r="AJ6" s="41" t="s">
        <v>43</v>
      </c>
      <c r="AK6" s="41" t="s">
        <v>41</v>
      </c>
      <c r="AL6" s="41" t="s">
        <v>42</v>
      </c>
      <c r="AM6" s="41" t="s">
        <v>43</v>
      </c>
      <c r="AN6" s="41" t="s">
        <v>41</v>
      </c>
      <c r="AO6" s="41" t="s">
        <v>42</v>
      </c>
      <c r="AP6" s="41" t="s">
        <v>43</v>
      </c>
      <c r="AQ6" s="41" t="s">
        <v>41</v>
      </c>
      <c r="AR6" s="41" t="s">
        <v>42</v>
      </c>
      <c r="AS6" s="41" t="s">
        <v>43</v>
      </c>
    </row>
    <row r="7" spans="1:45" ht="22.5" customHeight="1" x14ac:dyDescent="0.25">
      <c r="A7" s="42">
        <f>COLUMN()</f>
        <v>1</v>
      </c>
      <c r="B7" s="42">
        <f>COLUMN()</f>
        <v>2</v>
      </c>
      <c r="C7" s="42">
        <f>COLUMN()</f>
        <v>3</v>
      </c>
      <c r="D7" s="42">
        <f>COLUMN()</f>
        <v>4</v>
      </c>
      <c r="E7" s="42">
        <f>COLUMN()</f>
        <v>5</v>
      </c>
      <c r="F7" s="42">
        <f>COLUMN()</f>
        <v>6</v>
      </c>
      <c r="G7" s="42">
        <f>COLUMN()</f>
        <v>7</v>
      </c>
      <c r="H7" s="42">
        <f>COLUMN()</f>
        <v>8</v>
      </c>
      <c r="I7" s="41">
        <f>COLUMN()</f>
        <v>9</v>
      </c>
      <c r="J7" s="42">
        <f>COLUMN()</f>
        <v>10</v>
      </c>
      <c r="K7" s="42">
        <f>COLUMN()</f>
        <v>11</v>
      </c>
      <c r="L7" s="42">
        <f>COLUMN()</f>
        <v>12</v>
      </c>
      <c r="M7" s="42">
        <f>COLUMN()</f>
        <v>13</v>
      </c>
      <c r="N7" s="42">
        <f>COLUMN()</f>
        <v>14</v>
      </c>
      <c r="O7" s="42">
        <f>COLUMN()</f>
        <v>15</v>
      </c>
      <c r="P7" s="42">
        <f>COLUMN()</f>
        <v>16</v>
      </c>
      <c r="Q7" s="42">
        <f>COLUMN()</f>
        <v>17</v>
      </c>
      <c r="R7" s="42">
        <f>COLUMN()</f>
        <v>18</v>
      </c>
      <c r="S7" s="42">
        <f>COLUMN()</f>
        <v>19</v>
      </c>
      <c r="T7" s="42">
        <f>COLUMN()</f>
        <v>20</v>
      </c>
      <c r="U7" s="42">
        <f>COLUMN()</f>
        <v>21</v>
      </c>
      <c r="V7" s="42">
        <f>COLUMN()</f>
        <v>22</v>
      </c>
      <c r="W7" s="42">
        <f>COLUMN()</f>
        <v>23</v>
      </c>
      <c r="X7" s="42">
        <f>COLUMN()</f>
        <v>24</v>
      </c>
      <c r="Y7" s="42">
        <f>COLUMN()</f>
        <v>25</v>
      </c>
      <c r="Z7" s="42">
        <f>COLUMN()</f>
        <v>26</v>
      </c>
      <c r="AA7" s="42">
        <f>COLUMN()</f>
        <v>27</v>
      </c>
      <c r="AB7" s="42">
        <f>COLUMN()</f>
        <v>28</v>
      </c>
      <c r="AC7" s="42">
        <f>COLUMN()</f>
        <v>29</v>
      </c>
      <c r="AD7" s="42">
        <f>COLUMN()</f>
        <v>30</v>
      </c>
      <c r="AE7" s="42">
        <f>COLUMN()</f>
        <v>31</v>
      </c>
      <c r="AF7" s="42">
        <f>COLUMN()</f>
        <v>32</v>
      </c>
      <c r="AG7" s="42">
        <f>COLUMN()</f>
        <v>33</v>
      </c>
      <c r="AH7" s="42">
        <f>COLUMN()</f>
        <v>34</v>
      </c>
      <c r="AI7" s="42">
        <f>COLUMN()</f>
        <v>35</v>
      </c>
      <c r="AJ7" s="42">
        <f>COLUMN()</f>
        <v>36</v>
      </c>
      <c r="AK7" s="42">
        <f>COLUMN()</f>
        <v>37</v>
      </c>
      <c r="AL7" s="42">
        <f>COLUMN()</f>
        <v>38</v>
      </c>
      <c r="AM7" s="42">
        <f>COLUMN()</f>
        <v>39</v>
      </c>
      <c r="AN7" s="42">
        <f>COLUMN()</f>
        <v>40</v>
      </c>
      <c r="AO7" s="42">
        <f>COLUMN()</f>
        <v>41</v>
      </c>
      <c r="AP7" s="42">
        <f>COLUMN()</f>
        <v>42</v>
      </c>
      <c r="AQ7" s="42">
        <f>COLUMN()</f>
        <v>43</v>
      </c>
      <c r="AR7" s="42">
        <f>COLUMN()</f>
        <v>44</v>
      </c>
      <c r="AS7" s="42">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334</v>
      </c>
      <c r="J25" s="2" t="s">
        <v>48</v>
      </c>
      <c r="K25" s="5">
        <v>631010000</v>
      </c>
      <c r="L25" s="2" t="s">
        <v>126</v>
      </c>
      <c r="M25" s="2" t="s">
        <v>127</v>
      </c>
      <c r="N25" s="2" t="s">
        <v>128</v>
      </c>
      <c r="O25" s="2" t="s">
        <v>129</v>
      </c>
      <c r="P25" s="2"/>
      <c r="Q25" s="2"/>
      <c r="R25" s="2"/>
      <c r="S25" s="12">
        <v>0</v>
      </c>
      <c r="T25" s="12">
        <v>0</v>
      </c>
      <c r="U25" s="12">
        <v>100</v>
      </c>
      <c r="V25" s="2" t="s">
        <v>71</v>
      </c>
      <c r="W25" s="24" t="s">
        <v>212</v>
      </c>
      <c r="X25" s="3">
        <v>1048.46</v>
      </c>
      <c r="Y25" s="3">
        <v>1917000</v>
      </c>
      <c r="Z25" s="3">
        <f t="shared" si="8"/>
        <v>2009897820</v>
      </c>
      <c r="AA25" s="16">
        <f t="shared" si="6"/>
        <v>2331481471.1999998</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334</v>
      </c>
      <c r="J26" s="2" t="s">
        <v>48</v>
      </c>
      <c r="K26" s="5">
        <v>631010000</v>
      </c>
      <c r="L26" s="2" t="s">
        <v>145</v>
      </c>
      <c r="M26" s="2" t="s">
        <v>127</v>
      </c>
      <c r="N26" s="2"/>
      <c r="O26" s="2"/>
      <c r="P26" s="2" t="s">
        <v>114</v>
      </c>
      <c r="Q26" s="2"/>
      <c r="R26" s="2"/>
      <c r="S26" s="12">
        <v>0</v>
      </c>
      <c r="T26" s="12">
        <v>0</v>
      </c>
      <c r="U26" s="12">
        <v>100</v>
      </c>
      <c r="V26" s="2" t="s">
        <v>146</v>
      </c>
      <c r="W26" s="24" t="s">
        <v>212</v>
      </c>
      <c r="X26" s="3">
        <v>11378.99</v>
      </c>
      <c r="Y26" s="11">
        <v>145011.6</v>
      </c>
      <c r="Z26" s="3">
        <f t="shared" si="8"/>
        <v>1650085546.2839999</v>
      </c>
      <c r="AA26" s="16">
        <f t="shared" si="6"/>
        <v>1914099233.6894398</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334</v>
      </c>
      <c r="J29" s="2" t="s">
        <v>48</v>
      </c>
      <c r="K29" s="5">
        <v>631010000</v>
      </c>
      <c r="L29" s="2" t="s">
        <v>145</v>
      </c>
      <c r="M29" s="2" t="s">
        <v>127</v>
      </c>
      <c r="N29" s="1"/>
      <c r="O29" s="1"/>
      <c r="P29" s="4" t="s">
        <v>114</v>
      </c>
      <c r="Q29" s="1"/>
      <c r="R29" s="1"/>
      <c r="S29" s="12">
        <v>0</v>
      </c>
      <c r="T29" s="12">
        <v>0</v>
      </c>
      <c r="U29" s="12">
        <v>100</v>
      </c>
      <c r="V29" s="2" t="s">
        <v>146</v>
      </c>
      <c r="W29" s="24" t="s">
        <v>212</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334</v>
      </c>
      <c r="J30" s="2" t="s">
        <v>48</v>
      </c>
      <c r="K30" s="5">
        <v>631010000</v>
      </c>
      <c r="L30" s="2" t="s">
        <v>145</v>
      </c>
      <c r="M30" s="2" t="s">
        <v>127</v>
      </c>
      <c r="N30" s="1"/>
      <c r="O30" s="1"/>
      <c r="P30" s="4" t="s">
        <v>114</v>
      </c>
      <c r="Q30" s="1"/>
      <c r="R30" s="1"/>
      <c r="S30" s="12">
        <v>0</v>
      </c>
      <c r="T30" s="12">
        <v>0</v>
      </c>
      <c r="U30" s="12">
        <v>100</v>
      </c>
      <c r="V30" s="2" t="s">
        <v>146</v>
      </c>
      <c r="W30" s="24" t="s">
        <v>212</v>
      </c>
      <c r="X30" s="3">
        <v>9264.18</v>
      </c>
      <c r="Y30" s="11">
        <v>161697.60000000001</v>
      </c>
      <c r="Z30" s="3">
        <f t="shared" si="8"/>
        <v>1497995671.9680002</v>
      </c>
      <c r="AA30" s="16">
        <f t="shared" si="6"/>
        <v>1737674979.4828801</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4" t="s">
        <v>125</v>
      </c>
      <c r="J31" s="1" t="s">
        <v>48</v>
      </c>
      <c r="K31" s="1">
        <v>631010000</v>
      </c>
      <c r="L31" s="1" t="s">
        <v>145</v>
      </c>
      <c r="M31" s="1" t="s">
        <v>203</v>
      </c>
      <c r="P31" s="1" t="s">
        <v>202</v>
      </c>
      <c r="S31" s="1">
        <v>100</v>
      </c>
      <c r="T31" s="1">
        <v>0</v>
      </c>
      <c r="U31" s="1">
        <v>0</v>
      </c>
      <c r="V31" s="1" t="s">
        <v>146</v>
      </c>
      <c r="W31" s="24" t="s">
        <v>212</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44"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40">
        <v>2900</v>
      </c>
      <c r="Z34" s="38">
        <f t="shared" si="8"/>
        <v>80379300</v>
      </c>
      <c r="AA34" s="40">
        <f t="shared" si="6"/>
        <v>93239988</v>
      </c>
      <c r="AB34" s="18">
        <v>0</v>
      </c>
      <c r="AC34" s="18">
        <v>0</v>
      </c>
      <c r="AD34" s="18">
        <v>0</v>
      </c>
      <c r="AE34" s="1" t="s">
        <v>116</v>
      </c>
      <c r="AF34" s="1"/>
      <c r="AG34" s="1"/>
      <c r="AH34" s="1" t="s">
        <v>136</v>
      </c>
      <c r="AI34" s="50" t="s">
        <v>380</v>
      </c>
      <c r="AJ34" s="50" t="s">
        <v>381</v>
      </c>
      <c r="AK34" s="1" t="s">
        <v>130</v>
      </c>
      <c r="AL34" s="1" t="s">
        <v>224</v>
      </c>
      <c r="AM34" s="1" t="s">
        <v>224</v>
      </c>
      <c r="AN34" s="1" t="s">
        <v>229</v>
      </c>
      <c r="AO34" s="1" t="s">
        <v>230</v>
      </c>
      <c r="AP34" s="1" t="s">
        <v>230</v>
      </c>
      <c r="AQ34" s="1"/>
      <c r="AR34" s="1"/>
      <c r="AS34" s="1"/>
    </row>
    <row r="35" spans="1:45" ht="27" customHeight="1" x14ac:dyDescent="0.25">
      <c r="A35" s="51">
        <v>5000018244</v>
      </c>
      <c r="B35" s="1">
        <v>28</v>
      </c>
      <c r="C35" s="1" t="s">
        <v>231</v>
      </c>
      <c r="D35" s="1" t="s">
        <v>232</v>
      </c>
      <c r="E35" s="1" t="s">
        <v>233</v>
      </c>
      <c r="F35" s="1" t="s">
        <v>122</v>
      </c>
      <c r="G35" s="1" t="s">
        <v>123</v>
      </c>
      <c r="H35" s="1" t="s">
        <v>124</v>
      </c>
      <c r="I35" s="44" t="s">
        <v>333</v>
      </c>
      <c r="J35" s="1" t="s">
        <v>48</v>
      </c>
      <c r="K35" s="1">
        <v>631010000</v>
      </c>
      <c r="L35" s="1" t="s">
        <v>211</v>
      </c>
      <c r="M35" s="1" t="s">
        <v>54</v>
      </c>
      <c r="N35" s="1"/>
      <c r="O35" s="1"/>
      <c r="P35" s="1" t="s">
        <v>114</v>
      </c>
      <c r="Q35" s="1"/>
      <c r="R35" s="1"/>
      <c r="S35" s="1">
        <v>0</v>
      </c>
      <c r="T35" s="1">
        <v>100</v>
      </c>
      <c r="U35" s="1">
        <v>0</v>
      </c>
      <c r="V35" s="1" t="s">
        <v>226</v>
      </c>
      <c r="W35" s="1" t="s">
        <v>212</v>
      </c>
      <c r="X35" s="40">
        <v>5630</v>
      </c>
      <c r="Y35" s="40">
        <v>1495.69</v>
      </c>
      <c r="Z35" s="38">
        <f t="shared" si="8"/>
        <v>8420734.7000000011</v>
      </c>
      <c r="AA35" s="40">
        <f t="shared" si="6"/>
        <v>9768052.2520000003</v>
      </c>
      <c r="AB35" s="18">
        <v>0</v>
      </c>
      <c r="AC35" s="18">
        <v>0</v>
      </c>
      <c r="AD35" s="18">
        <v>0</v>
      </c>
      <c r="AE35" s="1" t="s">
        <v>116</v>
      </c>
      <c r="AF35" s="1"/>
      <c r="AG35" s="1"/>
      <c r="AH35" s="1" t="s">
        <v>229</v>
      </c>
      <c r="AI35" s="1" t="s">
        <v>234</v>
      </c>
      <c r="AJ35" s="1" t="s">
        <v>234</v>
      </c>
      <c r="AK35" s="52" t="s">
        <v>130</v>
      </c>
      <c r="AL35" s="51" t="s">
        <v>382</v>
      </c>
      <c r="AM35" s="52" t="s">
        <v>383</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44" t="s">
        <v>333</v>
      </c>
      <c r="J41" s="1" t="s">
        <v>48</v>
      </c>
      <c r="K41" s="1">
        <v>631010000</v>
      </c>
      <c r="L41" s="1" t="s">
        <v>211</v>
      </c>
      <c r="M41" s="1" t="s">
        <v>54</v>
      </c>
      <c r="N41" s="1"/>
      <c r="O41" s="1"/>
      <c r="P41" s="1" t="s">
        <v>114</v>
      </c>
      <c r="Q41" s="1"/>
      <c r="R41" s="1"/>
      <c r="S41" s="1">
        <v>0</v>
      </c>
      <c r="T41" s="1">
        <v>0</v>
      </c>
      <c r="U41" s="1">
        <v>100</v>
      </c>
      <c r="V41" s="1" t="s">
        <v>239</v>
      </c>
      <c r="W41" s="1" t="s">
        <v>212</v>
      </c>
      <c r="X41" s="40">
        <v>2000</v>
      </c>
      <c r="Y41" s="16">
        <v>236072.47</v>
      </c>
      <c r="Z41" s="38">
        <f t="shared" si="8"/>
        <v>472144940</v>
      </c>
      <c r="AA41" s="40">
        <f t="shared" si="6"/>
        <v>547688130.39999998</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49" t="s">
        <v>201</v>
      </c>
      <c r="J42" s="1" t="s">
        <v>48</v>
      </c>
      <c r="K42" s="1">
        <v>631010000</v>
      </c>
      <c r="L42" s="1" t="s">
        <v>211</v>
      </c>
      <c r="M42" s="1" t="s">
        <v>263</v>
      </c>
      <c r="N42" s="1"/>
      <c r="O42" s="1"/>
      <c r="P42" s="1" t="s">
        <v>114</v>
      </c>
      <c r="Q42" s="1"/>
      <c r="R42" s="1"/>
      <c r="S42" s="1">
        <v>0</v>
      </c>
      <c r="T42" s="1">
        <v>0</v>
      </c>
      <c r="U42" s="1">
        <v>100</v>
      </c>
      <c r="V42" s="1" t="s">
        <v>239</v>
      </c>
      <c r="W42" s="1" t="s">
        <v>212</v>
      </c>
      <c r="X42" s="16">
        <v>1500</v>
      </c>
      <c r="Y42" s="16">
        <v>13392.86</v>
      </c>
      <c r="Z42" s="3">
        <f>X42*Y42</f>
        <v>20089290</v>
      </c>
      <c r="AA42" s="16">
        <f>Z42*1.16</f>
        <v>23303576.399999999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48" t="s">
        <v>201</v>
      </c>
      <c r="J43" s="1" t="s">
        <v>48</v>
      </c>
      <c r="K43" s="1">
        <v>631010000</v>
      </c>
      <c r="L43" s="1" t="s">
        <v>211</v>
      </c>
      <c r="M43" s="1" t="s">
        <v>50</v>
      </c>
      <c r="N43" s="1"/>
      <c r="O43" s="1"/>
      <c r="P43" s="1"/>
      <c r="Q43" s="20">
        <v>46023</v>
      </c>
      <c r="R43" s="20">
        <v>46387</v>
      </c>
      <c r="S43" s="1">
        <v>100</v>
      </c>
      <c r="T43" s="1">
        <v>0</v>
      </c>
      <c r="U43" s="1">
        <v>0</v>
      </c>
      <c r="V43" s="1" t="s">
        <v>239</v>
      </c>
      <c r="W43" s="1" t="s">
        <v>212</v>
      </c>
      <c r="X43" s="16">
        <v>1500</v>
      </c>
      <c r="Y43" s="16">
        <v>41355</v>
      </c>
      <c r="Z43" s="3">
        <f t="shared" si="8"/>
        <v>62032500</v>
      </c>
      <c r="AA43" s="16">
        <f t="shared" si="6"/>
        <v>71957700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49" t="s">
        <v>201</v>
      </c>
      <c r="J44" s="1" t="s">
        <v>48</v>
      </c>
      <c r="K44" s="1">
        <v>631010000</v>
      </c>
      <c r="L44" s="1" t="s">
        <v>211</v>
      </c>
      <c r="M44" s="1" t="s">
        <v>263</v>
      </c>
      <c r="N44" s="1"/>
      <c r="O44" s="1"/>
      <c r="P44" s="1" t="s">
        <v>114</v>
      </c>
      <c r="Q44" s="1"/>
      <c r="R44" s="1"/>
      <c r="S44" s="1">
        <v>100</v>
      </c>
      <c r="T44" s="1">
        <v>0</v>
      </c>
      <c r="U44" s="1">
        <v>0</v>
      </c>
      <c r="V44" s="1" t="s">
        <v>239</v>
      </c>
      <c r="W44" s="1" t="s">
        <v>212</v>
      </c>
      <c r="X44" s="16">
        <v>1500</v>
      </c>
      <c r="Y44" s="16" t="s">
        <v>280</v>
      </c>
      <c r="Z44" s="3">
        <f t="shared" si="8"/>
        <v>450892950</v>
      </c>
      <c r="AA44" s="16">
        <f t="shared" si="6"/>
        <v>523035821.99999994</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48" t="s">
        <v>201</v>
      </c>
      <c r="J45" s="1" t="s">
        <v>48</v>
      </c>
      <c r="K45" s="1">
        <v>631010000</v>
      </c>
      <c r="L45" s="1" t="s">
        <v>211</v>
      </c>
      <c r="M45" s="1" t="s">
        <v>54</v>
      </c>
      <c r="N45" s="1"/>
      <c r="O45" s="1"/>
      <c r="P45" s="1" t="s">
        <v>114</v>
      </c>
      <c r="Q45" s="1"/>
      <c r="R45" s="1"/>
      <c r="S45" s="1">
        <v>0</v>
      </c>
      <c r="T45" s="1">
        <v>0</v>
      </c>
      <c r="U45" s="1">
        <v>100</v>
      </c>
      <c r="V45" s="1" t="s">
        <v>146</v>
      </c>
      <c r="W45" s="1" t="s">
        <v>212</v>
      </c>
      <c r="X45" s="16">
        <v>1500</v>
      </c>
      <c r="Y45" s="16">
        <v>4200</v>
      </c>
      <c r="Z45" s="3">
        <f t="shared" si="8"/>
        <v>6300000</v>
      </c>
      <c r="AA45" s="16">
        <f>Z45*1.16</f>
        <v>7307999.9999999991</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44" t="s">
        <v>333</v>
      </c>
      <c r="J46" s="1" t="s">
        <v>48</v>
      </c>
      <c r="K46" s="1">
        <v>631010000</v>
      </c>
      <c r="L46" s="1" t="s">
        <v>211</v>
      </c>
      <c r="M46" s="1" t="s">
        <v>54</v>
      </c>
      <c r="N46" s="1"/>
      <c r="O46" s="1"/>
      <c r="P46" s="1" t="s">
        <v>114</v>
      </c>
      <c r="Q46" s="1"/>
      <c r="R46" s="1"/>
      <c r="S46" s="1">
        <v>0</v>
      </c>
      <c r="T46" s="1">
        <v>100</v>
      </c>
      <c r="U46" s="1">
        <v>0</v>
      </c>
      <c r="V46" s="1" t="s">
        <v>226</v>
      </c>
      <c r="W46" s="1" t="s">
        <v>212</v>
      </c>
      <c r="X46" s="53">
        <v>4031.26</v>
      </c>
      <c r="Y46" s="16" t="s">
        <v>292</v>
      </c>
      <c r="Z46" s="38">
        <f t="shared" si="8"/>
        <v>22974553.866000004</v>
      </c>
      <c r="AA46" s="40">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44" t="s">
        <v>333</v>
      </c>
      <c r="J47" s="1" t="s">
        <v>48</v>
      </c>
      <c r="K47" s="1">
        <v>631010000</v>
      </c>
      <c r="L47" s="1" t="s">
        <v>211</v>
      </c>
      <c r="M47" s="1" t="s">
        <v>54</v>
      </c>
      <c r="N47" s="1"/>
      <c r="O47" s="1"/>
      <c r="P47" s="1" t="s">
        <v>114</v>
      </c>
      <c r="Q47" s="1"/>
      <c r="R47" s="1"/>
      <c r="S47" s="1">
        <v>0</v>
      </c>
      <c r="T47" s="1">
        <v>100</v>
      </c>
      <c r="U47" s="1">
        <v>0</v>
      </c>
      <c r="V47" s="1" t="s">
        <v>226</v>
      </c>
      <c r="W47" s="1" t="s">
        <v>212</v>
      </c>
      <c r="X47" s="16">
        <v>1500</v>
      </c>
      <c r="Y47" s="16" t="s">
        <v>298</v>
      </c>
      <c r="Z47" s="3">
        <f t="shared" si="8"/>
        <v>8657550</v>
      </c>
      <c r="AA47" s="16">
        <f t="shared" si="6"/>
        <v>10042758</v>
      </c>
      <c r="AB47" s="18">
        <v>0</v>
      </c>
      <c r="AC47" s="18">
        <v>0</v>
      </c>
      <c r="AD47" s="18">
        <v>0</v>
      </c>
      <c r="AE47" s="1" t="s">
        <v>116</v>
      </c>
      <c r="AF47" s="1"/>
      <c r="AG47" s="1"/>
      <c r="AH47" s="1" t="s">
        <v>130</v>
      </c>
      <c r="AI47" s="51" t="s">
        <v>384</v>
      </c>
      <c r="AJ47" s="52" t="s">
        <v>385</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49" t="s">
        <v>201</v>
      </c>
      <c r="J48" s="1" t="s">
        <v>48</v>
      </c>
      <c r="K48" s="1">
        <v>631010000</v>
      </c>
      <c r="L48" s="1" t="s">
        <v>211</v>
      </c>
      <c r="M48" s="1" t="s">
        <v>219</v>
      </c>
      <c r="N48" s="1"/>
      <c r="O48" s="1"/>
      <c r="P48" s="1" t="s">
        <v>114</v>
      </c>
      <c r="Q48" s="1"/>
      <c r="R48" s="1"/>
      <c r="S48" s="1">
        <v>100</v>
      </c>
      <c r="T48" s="1">
        <v>0</v>
      </c>
      <c r="U48" s="1">
        <v>0</v>
      </c>
      <c r="V48" s="1" t="s">
        <v>146</v>
      </c>
      <c r="W48" s="1" t="s">
        <v>212</v>
      </c>
      <c r="X48" s="16">
        <v>1500</v>
      </c>
      <c r="Y48" s="16" t="s">
        <v>303</v>
      </c>
      <c r="Z48" s="3">
        <f t="shared" si="8"/>
        <v>7736159.9999999991</v>
      </c>
      <c r="AA48" s="16">
        <f t="shared" si="6"/>
        <v>8973945.5999999978</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48" t="s">
        <v>201</v>
      </c>
      <c r="J49" s="21" t="s">
        <v>48</v>
      </c>
      <c r="K49" s="21">
        <v>631010000</v>
      </c>
      <c r="L49" s="21" t="s">
        <v>211</v>
      </c>
      <c r="M49" s="21" t="s">
        <v>54</v>
      </c>
      <c r="N49" s="21"/>
      <c r="O49" s="21"/>
      <c r="P49" s="21" t="s">
        <v>114</v>
      </c>
      <c r="Q49" s="21"/>
      <c r="R49" s="21"/>
      <c r="S49" s="21">
        <v>0</v>
      </c>
      <c r="T49" s="21">
        <v>0</v>
      </c>
      <c r="U49" s="21">
        <v>100</v>
      </c>
      <c r="V49" s="21" t="s">
        <v>146</v>
      </c>
      <c r="W49" s="21" t="s">
        <v>212</v>
      </c>
      <c r="X49" s="22">
        <v>1500</v>
      </c>
      <c r="Y49" s="22" t="s">
        <v>310</v>
      </c>
      <c r="Z49" s="14">
        <f t="shared" si="8"/>
        <v>7439370</v>
      </c>
      <c r="AA49" s="22">
        <f t="shared" si="6"/>
        <v>8629669.1999999993</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49" t="s">
        <v>333</v>
      </c>
      <c r="J50" s="1" t="s">
        <v>48</v>
      </c>
      <c r="K50" s="1">
        <v>631010000</v>
      </c>
      <c r="L50" s="1" t="s">
        <v>211</v>
      </c>
      <c r="M50" s="1" t="s">
        <v>54</v>
      </c>
      <c r="P50" s="1" t="s">
        <v>114</v>
      </c>
      <c r="S50" s="1">
        <v>0</v>
      </c>
      <c r="T50" s="1">
        <v>0</v>
      </c>
      <c r="U50" s="1">
        <v>100</v>
      </c>
      <c r="V50" s="1" t="s">
        <v>146</v>
      </c>
      <c r="W50" s="1" t="s">
        <v>212</v>
      </c>
      <c r="X50" s="16">
        <v>2000</v>
      </c>
      <c r="Y50" s="16" t="s">
        <v>316</v>
      </c>
      <c r="Z50" s="3">
        <f t="shared" si="8"/>
        <v>5583600</v>
      </c>
      <c r="AA50" s="16">
        <f t="shared" si="6"/>
        <v>6476976</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201</v>
      </c>
      <c r="J54" s="12" t="s">
        <v>48</v>
      </c>
      <c r="K54" s="12">
        <v>631010000</v>
      </c>
      <c r="L54" s="12" t="s">
        <v>145</v>
      </c>
      <c r="M54" s="12" t="s">
        <v>127</v>
      </c>
      <c r="P54" s="2" t="s">
        <v>357</v>
      </c>
      <c r="S54" s="12">
        <v>100</v>
      </c>
      <c r="T54" s="12">
        <v>0</v>
      </c>
      <c r="U54" s="12">
        <v>0</v>
      </c>
      <c r="V54" s="12" t="s">
        <v>146</v>
      </c>
      <c r="W54" s="24" t="s">
        <v>212</v>
      </c>
      <c r="X54" s="12">
        <v>500</v>
      </c>
      <c r="Y54" s="12">
        <v>117000</v>
      </c>
      <c r="Z54" s="25">
        <f t="shared" si="8"/>
        <v>58500000</v>
      </c>
      <c r="AA54" s="16">
        <f t="shared" si="6"/>
        <v>67860000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377</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378</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2" t="s">
        <v>333</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30" t="s">
        <v>336</v>
      </c>
      <c r="B57" s="21">
        <v>50</v>
      </c>
      <c r="C57" s="30" t="s">
        <v>260</v>
      </c>
      <c r="D57" s="30" t="s">
        <v>261</v>
      </c>
      <c r="E57" s="30" t="s">
        <v>262</v>
      </c>
      <c r="F57" s="30" t="s">
        <v>122</v>
      </c>
      <c r="G57" s="30" t="s">
        <v>123</v>
      </c>
      <c r="H57" s="30" t="s">
        <v>124</v>
      </c>
      <c r="I57" s="44" t="s">
        <v>333</v>
      </c>
      <c r="J57" s="30" t="s">
        <v>48</v>
      </c>
      <c r="K57" s="30">
        <v>631010000</v>
      </c>
      <c r="L57" s="30" t="s">
        <v>211</v>
      </c>
      <c r="M57" s="31" t="s">
        <v>54</v>
      </c>
      <c r="N57" s="30"/>
      <c r="O57" s="30"/>
      <c r="P57" s="30" t="s">
        <v>114</v>
      </c>
      <c r="Q57" s="30"/>
      <c r="R57" s="30"/>
      <c r="S57" s="31">
        <v>0</v>
      </c>
      <c r="T57" s="30">
        <v>0</v>
      </c>
      <c r="U57" s="31">
        <v>100</v>
      </c>
      <c r="V57" s="30" t="s">
        <v>239</v>
      </c>
      <c r="W57" s="30" t="s">
        <v>212</v>
      </c>
      <c r="X57" s="40">
        <v>2000</v>
      </c>
      <c r="Y57" s="32">
        <v>236072.47</v>
      </c>
      <c r="Z57" s="46">
        <f t="shared" ref="Z57" si="9">X57*Y57</f>
        <v>472144940</v>
      </c>
      <c r="AA57" s="47">
        <f t="shared" si="6"/>
        <v>547688130.39999998</v>
      </c>
      <c r="AB57" s="23">
        <v>0</v>
      </c>
      <c r="AC57" s="33">
        <v>0</v>
      </c>
      <c r="AD57" s="33">
        <v>0</v>
      </c>
      <c r="AE57" s="30" t="s">
        <v>116</v>
      </c>
      <c r="AF57" s="30"/>
      <c r="AG57" s="30"/>
      <c r="AH57" s="30" t="s">
        <v>337</v>
      </c>
      <c r="AI57" s="34" t="s">
        <v>325</v>
      </c>
      <c r="AJ57" s="35"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6" t="s">
        <v>212</v>
      </c>
      <c r="X58" s="1">
        <v>1</v>
      </c>
      <c r="Y58" s="1">
        <v>90102.59</v>
      </c>
      <c r="Z58" s="1">
        <v>90102.59</v>
      </c>
      <c r="AA58" s="1">
        <v>104519</v>
      </c>
      <c r="AB58" s="1">
        <v>0</v>
      </c>
      <c r="AC58" s="1">
        <v>0</v>
      </c>
      <c r="AD58" s="1">
        <v>0</v>
      </c>
      <c r="AE58" s="36" t="s">
        <v>116</v>
      </c>
      <c r="AF58" s="1" t="s">
        <v>343</v>
      </c>
      <c r="AG58" s="1" t="s">
        <v>344</v>
      </c>
      <c r="AH58" s="1"/>
      <c r="AI58" s="1"/>
      <c r="AJ58" s="37"/>
      <c r="AK58" s="1"/>
      <c r="AL58" s="1"/>
      <c r="AM58" s="1"/>
      <c r="AN58" s="1"/>
      <c r="AO58" s="1"/>
      <c r="AP58" s="1"/>
      <c r="AQ58" s="1"/>
      <c r="AR58" s="1"/>
      <c r="AS58" s="1"/>
    </row>
    <row r="59" spans="1:45" ht="10.5" customHeight="1" x14ac:dyDescent="0.25">
      <c r="A59" s="21">
        <v>5000075806</v>
      </c>
      <c r="B59" s="21">
        <v>52</v>
      </c>
      <c r="C59" s="21" t="s">
        <v>347</v>
      </c>
      <c r="D59" s="21" t="s">
        <v>209</v>
      </c>
      <c r="E59" s="21" t="s">
        <v>376</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29" t="s">
        <v>379</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50">
        <v>2100</v>
      </c>
      <c r="Y60" s="50">
        <v>241746.4</v>
      </c>
      <c r="Z60" s="39">
        <f t="shared" ref="Z60:Z65" si="10">X60*Y60</f>
        <v>507667440</v>
      </c>
      <c r="AA60" s="40">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29" t="s">
        <v>334</v>
      </c>
      <c r="J61" s="1" t="s">
        <v>48</v>
      </c>
      <c r="K61" s="1">
        <v>631010000</v>
      </c>
      <c r="L61" s="1" t="s">
        <v>145</v>
      </c>
      <c r="M61" s="1" t="s">
        <v>127</v>
      </c>
      <c r="N61" s="1">
        <v>60</v>
      </c>
      <c r="O61" s="1" t="s">
        <v>129</v>
      </c>
      <c r="S61" s="1">
        <v>0</v>
      </c>
      <c r="T61" s="1">
        <v>0</v>
      </c>
      <c r="U61" s="1">
        <v>100</v>
      </c>
      <c r="V61" s="1" t="s">
        <v>146</v>
      </c>
      <c r="W61" s="1" t="s">
        <v>212</v>
      </c>
      <c r="X61" s="50">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x14ac:dyDescent="0.25">
      <c r="A62" s="4" t="s">
        <v>374</v>
      </c>
      <c r="B62" s="1">
        <v>55</v>
      </c>
      <c r="C62" s="1" t="s">
        <v>171</v>
      </c>
      <c r="D62" s="1" t="s">
        <v>143</v>
      </c>
      <c r="E62" s="1" t="s">
        <v>172</v>
      </c>
      <c r="F62" s="1" t="s">
        <v>122</v>
      </c>
      <c r="G62" s="1" t="s">
        <v>123</v>
      </c>
      <c r="H62" s="1" t="s">
        <v>124</v>
      </c>
      <c r="I62" s="29" t="s">
        <v>334</v>
      </c>
      <c r="J62" s="1" t="s">
        <v>48</v>
      </c>
      <c r="K62" s="1">
        <v>631010000</v>
      </c>
      <c r="L62" s="1" t="s">
        <v>145</v>
      </c>
      <c r="M62" s="1" t="s">
        <v>127</v>
      </c>
      <c r="N62" s="1">
        <v>60</v>
      </c>
      <c r="O62" s="1" t="s">
        <v>129</v>
      </c>
      <c r="S62" s="1">
        <v>0</v>
      </c>
      <c r="T62" s="1">
        <v>0</v>
      </c>
      <c r="U62" s="1">
        <v>100</v>
      </c>
      <c r="V62" s="1" t="s">
        <v>146</v>
      </c>
      <c r="W62" s="1" t="s">
        <v>212</v>
      </c>
      <c r="X62" s="1">
        <v>2400</v>
      </c>
      <c r="Y62" s="1">
        <v>195340</v>
      </c>
      <c r="Z62" s="25">
        <f t="shared" si="10"/>
        <v>468816000</v>
      </c>
      <c r="AA62" s="16">
        <f t="shared" si="11"/>
        <v>543826560</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375</v>
      </c>
      <c r="B63" s="21">
        <v>56</v>
      </c>
      <c r="C63" s="1" t="s">
        <v>364</v>
      </c>
      <c r="D63" s="1" t="s">
        <v>143</v>
      </c>
      <c r="E63" s="1" t="s">
        <v>365</v>
      </c>
      <c r="F63" s="1" t="s">
        <v>122</v>
      </c>
      <c r="G63" s="1" t="s">
        <v>123</v>
      </c>
      <c r="H63" s="1" t="s">
        <v>124</v>
      </c>
      <c r="I63" s="29" t="s">
        <v>334</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51">
        <v>5000067837</v>
      </c>
      <c r="B64" s="55">
        <v>57</v>
      </c>
      <c r="C64" s="51" t="s">
        <v>223</v>
      </c>
      <c r="D64" s="51" t="s">
        <v>224</v>
      </c>
      <c r="E64" s="52" t="s">
        <v>225</v>
      </c>
      <c r="F64" s="51" t="s">
        <v>122</v>
      </c>
      <c r="G64" s="51">
        <v>631000000</v>
      </c>
      <c r="H64" s="52" t="s">
        <v>124</v>
      </c>
      <c r="I64" s="44" t="s">
        <v>333</v>
      </c>
      <c r="J64" s="51" t="s">
        <v>48</v>
      </c>
      <c r="K64" s="51">
        <v>631010000</v>
      </c>
      <c r="L64" s="52" t="s">
        <v>211</v>
      </c>
      <c r="M64" s="51" t="s">
        <v>54</v>
      </c>
      <c r="N64" s="51"/>
      <c r="O64" s="51"/>
      <c r="P64" s="44" t="s">
        <v>114</v>
      </c>
      <c r="Q64" s="51"/>
      <c r="R64" s="51"/>
      <c r="S64" s="51">
        <v>0</v>
      </c>
      <c r="T64" s="51">
        <v>100</v>
      </c>
      <c r="U64" s="51">
        <v>0</v>
      </c>
      <c r="V64" s="51" t="s">
        <v>226</v>
      </c>
      <c r="W64" s="51" t="s">
        <v>212</v>
      </c>
      <c r="X64" s="53">
        <v>2579</v>
      </c>
      <c r="Y64" s="45">
        <v>2460.34</v>
      </c>
      <c r="Z64" s="39">
        <f t="shared" si="10"/>
        <v>6345216.8600000003</v>
      </c>
      <c r="AA64" s="45">
        <f>Z64*1.16</f>
        <v>7360451.5575999999</v>
      </c>
      <c r="AB64" s="54">
        <v>0</v>
      </c>
      <c r="AC64" s="54">
        <v>0</v>
      </c>
      <c r="AD64" s="54">
        <v>0</v>
      </c>
      <c r="AE64" s="51" t="s">
        <v>116</v>
      </c>
      <c r="AF64" s="51"/>
      <c r="AG64" s="51"/>
      <c r="AH64" s="51" t="s">
        <v>136</v>
      </c>
      <c r="AI64" s="51" t="s">
        <v>386</v>
      </c>
      <c r="AJ64" s="51" t="s">
        <v>228</v>
      </c>
      <c r="AK64" s="52" t="s">
        <v>130</v>
      </c>
      <c r="AL64" s="51" t="s">
        <v>224</v>
      </c>
      <c r="AM64" s="51" t="s">
        <v>224</v>
      </c>
      <c r="AN64" s="51" t="s">
        <v>229</v>
      </c>
      <c r="AO64" s="51" t="s">
        <v>230</v>
      </c>
      <c r="AP64" s="51" t="s">
        <v>230</v>
      </c>
    </row>
    <row r="65" spans="1:36" ht="19.5" customHeight="1" x14ac:dyDescent="0.25">
      <c r="A65" s="51">
        <v>5000018248</v>
      </c>
      <c r="B65" s="50">
        <v>58</v>
      </c>
      <c r="C65" s="51" t="s">
        <v>296</v>
      </c>
      <c r="D65" s="51" t="s">
        <v>232</v>
      </c>
      <c r="E65" s="51" t="s">
        <v>297</v>
      </c>
      <c r="F65" s="51" t="s">
        <v>122</v>
      </c>
      <c r="G65" s="51" t="s">
        <v>123</v>
      </c>
      <c r="H65" s="51" t="s">
        <v>124</v>
      </c>
      <c r="I65" s="44" t="s">
        <v>333</v>
      </c>
      <c r="J65" s="51" t="s">
        <v>48</v>
      </c>
      <c r="K65" s="51">
        <v>631010000</v>
      </c>
      <c r="L65" s="51" t="s">
        <v>211</v>
      </c>
      <c r="M65" s="51" t="s">
        <v>54</v>
      </c>
      <c r="N65" s="51"/>
      <c r="O65" s="51"/>
      <c r="P65" s="44" t="s">
        <v>114</v>
      </c>
      <c r="Q65" s="51"/>
      <c r="R65" s="51"/>
      <c r="S65" s="51">
        <v>0</v>
      </c>
      <c r="T65" s="51">
        <v>100</v>
      </c>
      <c r="U65" s="51">
        <v>0</v>
      </c>
      <c r="V65" s="51" t="s">
        <v>226</v>
      </c>
      <c r="W65" s="51" t="s">
        <v>212</v>
      </c>
      <c r="X65" s="53">
        <v>969</v>
      </c>
      <c r="Y65" s="45">
        <v>5484.6</v>
      </c>
      <c r="Z65" s="39">
        <f t="shared" si="10"/>
        <v>5314577.4000000004</v>
      </c>
      <c r="AA65" s="45">
        <f>Z65*1.16</f>
        <v>6164909.784</v>
      </c>
      <c r="AB65" s="54">
        <v>0</v>
      </c>
      <c r="AC65" s="54">
        <v>0</v>
      </c>
      <c r="AD65" s="54">
        <v>0</v>
      </c>
      <c r="AE65" s="51" t="s">
        <v>116</v>
      </c>
      <c r="AF65" s="51"/>
      <c r="AG65" s="51"/>
      <c r="AH65" s="51" t="s">
        <v>130</v>
      </c>
      <c r="AI65" s="51" t="s">
        <v>387</v>
      </c>
      <c r="AJ65" s="52" t="s">
        <v>388</v>
      </c>
    </row>
    <row r="66" spans="1:36" x14ac:dyDescent="0.25">
      <c r="A66" s="50" t="s">
        <v>389</v>
      </c>
      <c r="B66" s="50">
        <v>59</v>
      </c>
      <c r="C66" s="50" t="s">
        <v>390</v>
      </c>
      <c r="D66" s="50" t="s">
        <v>391</v>
      </c>
      <c r="E66" s="50" t="s">
        <v>392</v>
      </c>
      <c r="F66" s="50" t="s">
        <v>122</v>
      </c>
      <c r="G66" s="50" t="s">
        <v>123</v>
      </c>
      <c r="H66" s="50" t="s">
        <v>124</v>
      </c>
      <c r="I66" s="29" t="s">
        <v>333</v>
      </c>
      <c r="J66" s="50" t="s">
        <v>48</v>
      </c>
      <c r="K66" s="50">
        <v>631010000</v>
      </c>
      <c r="L66" s="50" t="s">
        <v>211</v>
      </c>
      <c r="M66" s="50" t="s">
        <v>50</v>
      </c>
      <c r="N66" s="50"/>
      <c r="O66" s="50"/>
      <c r="P66" s="50"/>
      <c r="Q66" s="58" t="s">
        <v>333</v>
      </c>
      <c r="R66" s="58" t="s">
        <v>114</v>
      </c>
      <c r="S66" s="50">
        <v>100</v>
      </c>
      <c r="T66" s="50">
        <v>0</v>
      </c>
      <c r="U66" s="50">
        <v>0</v>
      </c>
      <c r="V66" s="50" t="s">
        <v>239</v>
      </c>
      <c r="W66" s="50" t="s">
        <v>212</v>
      </c>
      <c r="X66" s="40">
        <v>158.5</v>
      </c>
      <c r="Y66" s="40">
        <v>121950</v>
      </c>
      <c r="Z66" s="38">
        <f>X66*Y66</f>
        <v>19329075</v>
      </c>
      <c r="AA66" s="40">
        <f t="shared" ref="AA66" si="12">Z66*1.16</f>
        <v>22421727</v>
      </c>
      <c r="AB66" s="56">
        <v>0</v>
      </c>
      <c r="AC66" s="56">
        <v>0</v>
      </c>
      <c r="AD66" s="56">
        <v>0</v>
      </c>
      <c r="AE66" s="50" t="s">
        <v>116</v>
      </c>
      <c r="AF66" s="50"/>
      <c r="AG66" s="50"/>
      <c r="AH66" s="57" t="s">
        <v>337</v>
      </c>
      <c r="AI66" s="50" t="s">
        <v>274</v>
      </c>
      <c r="AJ66" s="50" t="s">
        <v>393</v>
      </c>
    </row>
  </sheetData>
  <autoFilter ref="A7:AS63"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2026-03-26T03:21:00Z</dcterms:modified>
</cp:coreProperties>
</file>