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lbassdat\folders\FileBuh\ДокументыГБ\ПапкаБухгалтерСводнойОтчетности\2023\Размещение ФО 2023\1 кв 2023\На сайте\"/>
    </mc:Choice>
  </mc:AlternateContent>
  <xr:revisionPtr revIDLastSave="0" documentId="13_ncr:1_{CA60280F-3CCF-4198-A709-9D43F99EFAAE}" xr6:coauthVersionLast="36" xr6:coauthVersionMax="36" xr10:uidLastSave="{00000000-0000-0000-0000-000000000000}"/>
  <bookViews>
    <workbookView xWindow="0" yWindow="0" windowWidth="14250" windowHeight="11940" activeTab="3" xr2:uid="{E63664B5-78D6-4CBD-A71E-7F99B325C7D1}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A70000">'[2]B-4'!#REF!</definedName>
    <definedName name="___A80000">'[2]B-4'!#REF!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MIF1">[3]Расчет_Ин!$H$8</definedName>
    <definedName name="___MIF2">#REF!</definedName>
    <definedName name="___RA1">#REF!</definedName>
    <definedName name="___sh1">'[4]I-Index'!#REF!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__123Graph_ACHART_3" hidden="1">'[5]Prelim Cost'!$B$31:$L$31</definedName>
    <definedName name="__2__123Graph_BCHART_3" hidden="1">'[5]Prelim Cost'!$B$33:$L$33</definedName>
    <definedName name="__3__123Graph_CCHART_3" hidden="1">'[5]Prelim Cost'!$B$36:$L$36</definedName>
    <definedName name="__5450_01">#REF!</definedName>
    <definedName name="__5456_n">#REF!</definedName>
    <definedName name="__A70000">'[6]B-4'!#REF!</definedName>
    <definedName name="__A80000">'[6]B-4'!#REF!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MIF1">[7]Расчет_Ин!$H$8</definedName>
    <definedName name="__MIF2">#REF!</definedName>
    <definedName name="__RA1">#REF!</definedName>
    <definedName name="__sh1">'[8]I-Index'!#REF!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__123Graph_ACHART_3" hidden="1">#REF!</definedName>
    <definedName name="_11">#REF!</definedName>
    <definedName name="_111111111" hidden="1">'[9]Prelim Cost'!$B$33:$L$33</definedName>
    <definedName name="_123" hidden="1">'[10]Prelim Cost'!$B$31:$L$31</definedName>
    <definedName name="_1234" hidden="1">'[9]Prelim Cost'!$B$36:$L$36</definedName>
    <definedName name="_123Gr" hidden="1">'[9]Prelim Cost'!$B$31:$L$31</definedName>
    <definedName name="_123Graph_ACHART2" hidden="1">'[10]Prelim Cost'!$B$31:$L$31</definedName>
    <definedName name="_124" hidden="1">'[10]Prelim Cost'!$B$31:$L$31</definedName>
    <definedName name="_125" hidden="1">'[10]Prelim Cost'!$B$33:$L$33</definedName>
    <definedName name="_126" hidden="1">'[10]Prelim Cost'!$B$36:$L$36</definedName>
    <definedName name="_2__123Graph_BCHART_3" hidden="1">#REF!</definedName>
    <definedName name="_3__123Graph_CCHART_3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'[11]A-20'!$C$149</definedName>
    <definedName name="_4151_01">'[11]A-20'!$E$149</definedName>
    <definedName name="_4151_n">#REF!</definedName>
    <definedName name="_4152_00">'[11]A-20'!$C$150</definedName>
    <definedName name="_4152_01">'[11]A-20'!$E$150</definedName>
    <definedName name="_4152_n">#REF!</definedName>
    <definedName name="_4155_00">'[11]A-20'!$C$151</definedName>
    <definedName name="_4155_01">'[11]A-20'!$E$151</definedName>
    <definedName name="_4155_n">'[11]A-20'!$B$151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'[11]A-20'!$C$170</definedName>
    <definedName name="_4450_01">'[11]A-20'!$E$170</definedName>
    <definedName name="_4450_n">'[11]A-20'!$B$170</definedName>
    <definedName name="_4490_n">#REF!</definedName>
    <definedName name="_4491_00">'[11]A-20'!$C$173</definedName>
    <definedName name="_4491_01">'[11]A-20'!$E$173</definedName>
    <definedName name="_4491_n">'[11]A-20'!$B$173</definedName>
    <definedName name="_4500_n">#REF!</definedName>
    <definedName name="_4510_00">'[11]A-20'!$C$176</definedName>
    <definedName name="_4510_01">'[11]A-20'!$E$176</definedName>
    <definedName name="_4510_n">'[11]A-20'!$B$176</definedName>
    <definedName name="_4530_00">'[11]A-20'!$C$177</definedName>
    <definedName name="_4530_01">'[11]A-20'!$E$177</definedName>
    <definedName name="_4530_n">'[11]A-20'!$B$177</definedName>
    <definedName name="_4600_n">#REF!</definedName>
    <definedName name="_4601_00">#REF!</definedName>
    <definedName name="_4601_01">#REF!</definedName>
    <definedName name="_4601_n">#REF!</definedName>
    <definedName name="_4603_00">'[11]A-20'!$C$181</definedName>
    <definedName name="_4603_01">'[11]A-20'!$E$181</definedName>
    <definedName name="_4603_n">'[11]A-20'!$B$181</definedName>
    <definedName name="_4604_00">'[11]A-20'!$C$182</definedName>
    <definedName name="_4604_01">'[11]A-20'!$E$182</definedName>
    <definedName name="_4604_n">'[11]A-20'!$B$182</definedName>
    <definedName name="_4606_00">'[11]A-20'!$C$183</definedName>
    <definedName name="_4606_01">'[11]A-20'!$E$183</definedName>
    <definedName name="_4606_n">'[11]A-20'!$B$183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'[11]A-20'!$C$188</definedName>
    <definedName name="_4703_01">'[11]A-20'!$E$188</definedName>
    <definedName name="_4703_n">'[11]A-20'!$B$188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99">'[12]B1.2'!#REF!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'[11]A-20'!$C$27</definedName>
    <definedName name="_5302_01">'[11]A-20'!$E$27</definedName>
    <definedName name="_5302_n">'[11]A-20'!$B$27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'[11]A-20'!$C$41</definedName>
    <definedName name="_5510_01">'[11]A-20'!$E$41</definedName>
    <definedName name="_5510_n">'[11]A-20'!$B$41</definedName>
    <definedName name="_5530_00">'[11]A-20'!$C$42</definedName>
    <definedName name="_5530_01">'[11]A-20'!$E$42</definedName>
    <definedName name="_5530_n">'[11]A-20'!$B$42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'[11]A-20'!$C$46</definedName>
    <definedName name="_5602_01">'[11]A-20'!$E$46</definedName>
    <definedName name="_5602_n">#REF!</definedName>
    <definedName name="_5603_00">'[11]A-20'!$C$47</definedName>
    <definedName name="_5603_01">'[11]A-20'!$E$47</definedName>
    <definedName name="_5603_n">'[11]A-20'!$B$47</definedName>
    <definedName name="_5604_00">'[11]A-20'!$C$48</definedName>
    <definedName name="_5604_01">'[11]A-20'!$E$48</definedName>
    <definedName name="_5604_n">'[11]A-20'!$B$48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'[11]A-20'!$C$53</definedName>
    <definedName name="_5703_01">'[11]A-20'!$E$53</definedName>
    <definedName name="_5703_n">'[11]A-20'!$B$53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'[13]B-4'!#REF!</definedName>
    <definedName name="_A80000">'[13]B-4'!#REF!</definedName>
    <definedName name="_b">#REF!</definedName>
    <definedName name="_b_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MIF1">[14]Расчет_Ин!$H$8</definedName>
    <definedName name="_MIF2">#REF!</definedName>
    <definedName name="_RA1">#REF!</definedName>
    <definedName name="_sh1">'[15]I-Index'!#REF!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">#REF!</definedName>
    <definedName name="a_">#REF!</definedName>
    <definedName name="ARA_Threshold">'[13]Bal Sheet'!#REF!</definedName>
    <definedName name="ARP_Threshold">'[13]Bal Sheet'!#REF!</definedName>
    <definedName name="as">[16]Dictionaries!$C$2:$C$5</definedName>
    <definedName name="AS2DocOpenMode" hidden="1">"AS2DocumentEdit"</definedName>
    <definedName name="AS2HasNoAutoHeaderFooter">"OFF"</definedName>
    <definedName name="assel">#REF!</definedName>
    <definedName name="b">#REF!</definedName>
    <definedName name="b_">#REF!</definedName>
    <definedName name="bcm">'[10]CamKum Prod'!$H$11</definedName>
    <definedName name="BS">'[17]B-1.7'!$A$1:$D$65536</definedName>
    <definedName name="Capital">#REF!</definedName>
    <definedName name="CASHCVNMAY">'[18]Cash CCI Detail'!$G$28+'[18]Cash CCI Detail'!$K$107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lDate">[19]Info!$G$6</definedName>
    <definedName name="Code">#REF!</definedName>
    <definedName name="CompOt">'[20]5R'!CompOt</definedName>
    <definedName name="CompRas">'[20]5R'!CompRas</definedName>
    <definedName name="Current">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dItemsToTest">#REF!</definedName>
    <definedName name="dPlanningMateriality">[21]Sheet1!$B$45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EV__LASTREFTIME__" hidden="1">"(GMT+06:00)28.02.2011 18:52:23"</definedName>
    <definedName name="ew">'[20]5R'!ew</definedName>
    <definedName name="Excel_BuiltIn__FilterDatabase_1">NA()</definedName>
    <definedName name="Excel_BuiltIn_Database">#REF!</definedName>
    <definedName name="Excel_BuiltIn_Print_Area_1">NA()</definedName>
    <definedName name="Excel_BuiltIn_Print_Titles_1">NA()</definedName>
    <definedName name="Excel_BuiltIn_Print_Titles_10">'[22]новая _5'!#REF!</definedName>
    <definedName name="Expense">#REF!</definedName>
    <definedName name="fg">'[20]5R'!fg</definedName>
    <definedName name="FISCAL_YEARS">#REF!</definedName>
    <definedName name="G_70">#REF!</definedName>
    <definedName name="grp">#REF!</definedName>
    <definedName name="h">#REF!</definedName>
    <definedName name="hghg">#REF!</definedName>
    <definedName name="hj">'[23]56_1'!hj</definedName>
    <definedName name="IAS_BS1998">#REF!</definedName>
    <definedName name="IAS_IS1998">#REF!</definedName>
    <definedName name="INV">#REF!</definedName>
    <definedName name="item">[24]Статьи!$A$3:$B$55</definedName>
    <definedName name="itemm">[25]Статьи!$A$3:$B$42</definedName>
    <definedName name="k">'[20]5R'!k</definedName>
    <definedName name="kjj" hidden="1">'[10]Prelim Cost'!$B$31:$L$31</definedName>
    <definedName name="kto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L_Adjust">[27]Links!$H$1:$H$65536</definedName>
    <definedName name="L_AJE_Tot">[27]Links!$G$1:$G$65536</definedName>
    <definedName name="L_CY_Beg">[27]Links!$F$1:$F$65536</definedName>
    <definedName name="L_CY_End">[27]Links!$J$1:$J$65536</definedName>
    <definedName name="L_PY_End">[27]Links!$K$1:$K$65536</definedName>
    <definedName name="L_RJE_Tot">[27]Links!$I$1:$I$65536</definedName>
    <definedName name="m_2005">'[28]1NK'!$R$10:$R$1877</definedName>
    <definedName name="m_2006">'[28]1NK'!$S$10:$S$1838</definedName>
    <definedName name="m_2007">'[28]1NK'!$T$10:$T$1838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'[29]2.2 ОтклОТМ'!$G$1:$G$65536</definedName>
    <definedName name="m_OTM2006">'[29]2.2 ОтклОТМ'!$J$1:$J$65536</definedName>
    <definedName name="m_OTM2007">'[29]2.2 ОтклОТМ'!$M$1:$M$65536</definedName>
    <definedName name="m_OTM2008">'[29]2.2 ОтклОТМ'!$P$1:$P$65536</definedName>
    <definedName name="m_OTM2009">'[29]2.2 ОтклОТМ'!$S$1:$S$65536</definedName>
    <definedName name="m_OTM2010">'[29]2.2 ОтклОТМ'!$V$1:$V$65536</definedName>
    <definedName name="m_OTMizm">'[29]1.3.2 ОТМ'!$K$1:$K$65536</definedName>
    <definedName name="m_OTMkod">'[29]1.3.2 ОТМ'!$A$1:$A$65536</definedName>
    <definedName name="m_OTMnomer">'[29]1.3.2 ОТМ'!$H$1:$H$65536</definedName>
    <definedName name="m_OTMpokaz">'[29]1.3.2 ОТМ'!$I$1:$I$65536</definedName>
    <definedName name="m_p2003">#REF!</definedName>
    <definedName name="m_Predpr_I">[29]Предпр!$C$3:$C$29</definedName>
    <definedName name="m_Predpr_N">[29]Предпр!$D$3:$D$29</definedName>
    <definedName name="m_Zatrat">[29]ЦентрЗатр!$A$2:$G$71</definedName>
    <definedName name="m_Zatrat_Ed">[29]ЦентрЗатр!$E$2:$E$71</definedName>
    <definedName name="m_Zatrat_K">[29]ЦентрЗатр!$F$2:$F$71</definedName>
    <definedName name="m_Zatrat_N">[29]ЦентрЗатр!$G$2:$G$71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F">'[30]PIT&amp;PP(2)'!#REF!</definedName>
    <definedName name="MIN_SALARY">#REF!</definedName>
    <definedName name="MINED">'[10]CamKum Prod'!$H$17</definedName>
    <definedName name="mrp">#REF!</definedName>
    <definedName name="net">#REF!</definedName>
    <definedName name="oikjlkj">#REF!</definedName>
    <definedName name="OpDate">[19]Info!$G$5</definedName>
    <definedName name="po">#REF!</definedName>
    <definedName name="POURED">'[10]CamKum Prod'!$H$28</definedName>
    <definedName name="price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qq">#REF!</definedName>
    <definedName name="qqq">#REF!</definedName>
    <definedName name="qwe">[31]Форма2!$C$19:$C$24,[31]Форма2!$E$19:$F$24,[31]Форма2!$D$26:$F$31,[31]Форма2!$C$33:$C$38,[31]Форма2!$E$33:$F$38,[31]Форма2!$D$40:$F$43,[31]Форма2!$C$45:$C$48,[31]Форма2!$E$45:$F$48,[31]Форма2!$C$19</definedName>
    <definedName name="rashod" hidden="1">{#N/A,#N/A,FALSE,"Aging Summary";#N/A,#N/A,FALSE,"Ratio Analysis";#N/A,#N/A,FALSE,"Test 120 Day Accts";#N/A,#N/A,FALSE,"Tickmarks"}</definedName>
    <definedName name="RE">#REF!</definedName>
    <definedName name="RESİNEX_GT_RESİNEXB8_Listele">#REF!</definedName>
    <definedName name="rett">[32]Статьи!$A$3:$B$55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tt" localSheetId="0" hidden="1">{#N/A,#N/A,TRUE,"Лист1";#N/A,#N/A,TRUE,"Лист2";#N/A,#N/A,TRUE,"Лист3"}</definedName>
    <definedName name="rtt" localSheetId="1" hidden="1">{#N/A,#N/A,TRUE,"Лист1";#N/A,#N/A,TRUE,"Лист2";#N/A,#N/A,TRUE,"Лист3"}</definedName>
    <definedName name="rtt" hidden="1">{#N/A,#N/A,TRUE,"Лист1";#N/A,#N/A,TRUE,"Лист2";#N/A,#N/A,TRUE,"Лист3"}</definedName>
    <definedName name="s">#REF!</definedName>
    <definedName name="S_Adjust_Data">[27]Lead!$I$1:$I$55</definedName>
    <definedName name="S_AJE_Tot_Data">[27]Lead!$H$1:$H$55</definedName>
    <definedName name="S_CY_Beg_Data">[27]Lead!$F$1:$F$55</definedName>
    <definedName name="S_CY_End_Data">[27]Lead!$K$1:$K$55</definedName>
    <definedName name="S_PY_End_Data">[27]Lead!$M$1:$M$55</definedName>
    <definedName name="S_RJE_Tot_Data">[27]Lead!$J$1:$J$55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ss" hidden="1">'[10]Prelim Cost'!$B$31:$L$31</definedName>
    <definedName name="ssss" hidden="1">'[10]Prelim Cost'!$B$33:$L$33</definedName>
    <definedName name="ssssss" hidden="1">'[10]Prelim Cost'!$B$36:$L$36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_600000">'[33]600000'!$A$1:$IV$65536</definedName>
    <definedName name="TAB_700000">'[33]700000'!$A$1:$IV$65536</definedName>
    <definedName name="TAB_700000_O">'[33]700000 (общая)'!$A$1:$V$65536</definedName>
    <definedName name="TAB_AC">'[33]610000-783000'!$A$1:$IV$65536</definedName>
    <definedName name="TAB_O">[33]Общий!$A$1:$IV$65536</definedName>
    <definedName name="Table">[34]Table!$A$1:$M$65536</definedName>
    <definedName name="Table_R">'[34]Строки 20_21_27'!$A$1:$C$65536</definedName>
    <definedName name="Table10">'[35]Intercompany transactions'!$A$264:$X$290</definedName>
    <definedName name="Table13">'[35]Intercompany transactions'!$A$345:$AB$372</definedName>
    <definedName name="Table14">'[35]Intercompany transactions'!$A$373:$X$398</definedName>
    <definedName name="Table19">'[35]Intercompany transactions'!$A$505:$X$531</definedName>
    <definedName name="Table20">'[35]Intercompany transactions'!$A$532:$X$558</definedName>
    <definedName name="Table21">'[35]Intercompany transactions'!$A$559:$Y$585</definedName>
    <definedName name="Table22">'[35]Intercompany transactions'!$A$586:$X$612</definedName>
    <definedName name="Table7">'[35]Intercompany transactions'!$A$183:$X$209</definedName>
    <definedName name="Table8">'[35]Intercompany transactions'!$A$210:$X$236</definedName>
    <definedName name="Table9">'[35]Intercompany transactions'!$A$237:$X$263</definedName>
    <definedName name="taxra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63">'[36]PP&amp;E mvt for 2003'!$R$18</definedName>
    <definedName name="TextRefCopy7">#REF!</definedName>
    <definedName name="TextRefCopy8">#REF!</definedName>
    <definedName name="TextRefCopy88">'[36]PP&amp;E mvt for 2003'!$P$19</definedName>
    <definedName name="TextRefCopy89">'[36]PP&amp;E mvt for 2003'!$P$46</definedName>
    <definedName name="TextRefCopy9">#REF!</definedName>
    <definedName name="TextRefCopy90">'[36]PP&amp;E mvt for 2003'!$P$25</definedName>
    <definedName name="TextRefCopy92">'[36]PP&amp;E mvt for 2003'!$P$26</definedName>
    <definedName name="TextRefCopy94">'[36]PP&amp;E mvt for 2003'!$P$52</definedName>
    <definedName name="TextRefCopy95">'[36]PP&amp;E mvt for 2003'!$P$53</definedName>
    <definedName name="TextRefCopyRangeCount" hidden="1">3</definedName>
    <definedName name="TONMILL">'[10]CamKum Prod'!$H$21</definedName>
    <definedName name="TONMIN">'[10]CamKum Prod'!$H$15</definedName>
    <definedName name="total_1">#REF!</definedName>
    <definedName name="total1">'[37]F100-Trial BS'!#REF!</definedName>
    <definedName name="total1_0">'[37]F100-Trial BS'!$B$78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>#REF!</definedName>
    <definedName name="total4_01">#REF!</definedName>
    <definedName name="total5_00">#REF!</definedName>
    <definedName name="total5_01">#REF!</definedName>
    <definedName name="unhide">#REF!</definedName>
    <definedName name="version">[38]INSTRUCTIONS!$D$110</definedName>
    <definedName name="version_43">[39]INSTRUCTIONS!$D$110</definedName>
    <definedName name="version_44">[39]INSTRUCTIONS!$D$110</definedName>
    <definedName name="version_45">[39]INSTRUCTIONS!$D$110</definedName>
    <definedName name="vfhn">[40]Апрель!#REF!</definedName>
    <definedName name="vfhn02u">[41]Март!#REF!</definedName>
    <definedName name="W">#REF!</definedName>
    <definedName name="wer">'[37]F100-Trial BS'!$G$167</definedName>
    <definedName name="WIDTH">#REF!</definedName>
    <definedName name="working">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153C1272_398B_43D5_8F54_6222EC2FFBBE_.wvu.Cols" localSheetId="0" hidden="1">Ф1!$C:$C</definedName>
    <definedName name="Z_35832F16_156D_43C7_A5BE_352F78E198AF_.wvu.Cols" localSheetId="0" hidden="1">Ф1!$C:$C</definedName>
    <definedName name="Z_4A930143_F452_4E4A_BFFA_D8A68B767286_.wvu.Cols" localSheetId="0" hidden="1">Ф1!#REF!</definedName>
    <definedName name="Z_616DB637_1A16_4836_A361_EF0074328EFC_.wvu.Cols" localSheetId="0" hidden="1">Ф1!#REF!</definedName>
    <definedName name="Z_73EDCEEC_C5B0_4FCF_90FA_174A57C2032F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73EDCEEC_C5B0_4FCF_90FA_174A57C2032F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43E3735_A41C_45FE_B6BE_B364410D83B8_.wvu.Cols" localSheetId="1" hidden="1">Ф2!#REF!</definedName>
    <definedName name="Z_89F06BA7_FD3A_4BE9_972C_F223D2D01082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89F06BA7_FD3A_4BE9_972C_F223D2D01082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C512CB0_D537_4979_ACDA_E92D7E406A1C_.wvu.Rows" localSheetId="0" hidden="1">Ф1!$37:$38</definedName>
    <definedName name="Z_942BA421_E001_4FC3_9C0F_8E0D53E3C61F_.wvu.PrintArea" localSheetId="0" hidden="1">Ф1!$A$1:$D$158</definedName>
    <definedName name="Z_942BA421_E001_4FC3_9C0F_8E0D53E3C61F_.wvu.PrintArea" localSheetId="1" hidden="1">Ф2!$A$1:$D$78</definedName>
    <definedName name="Z_942BA421_E001_4FC3_9C0F_8E0D53E3C61F_.wvu.PrintArea" localSheetId="2" hidden="1">Ф3!$A$1:$D$101</definedName>
    <definedName name="Z_942BA421_E001_4FC3_9C0F_8E0D53E3C61F_.wvu.PrintArea" localSheetId="3" hidden="1">Ф4!$A$1:$K$101</definedName>
    <definedName name="Z_942BA421_E001_4FC3_9C0F_8E0D53E3C61F_.wvu.PrintTitles" localSheetId="3" hidden="1">Ф4!$16:$17</definedName>
    <definedName name="Z_942BA421_E001_4FC3_9C0F_8E0D53E3C61F_.wvu.Rows" localSheetId="3" hidden="1">Ф4!$86:$87</definedName>
    <definedName name="Z_990448D5_2EEE_43DC_AA45_610EF3D248E1_.wvu.Cols" localSheetId="0" hidden="1">Ф1!#REF!</definedName>
    <definedName name="Z_A71D7EC5_08E6_42F3_A4CE_82DBB7F17C02_.wvu.Cols" localSheetId="0" hidden="1">Ф1!#REF!</definedName>
    <definedName name="Z_A8D0D40D_9ED2_4FAF_AC66_1CCAA7B1301F_.wvu.PrintArea" localSheetId="0" hidden="1">Ф1!$A$8:$D$158</definedName>
    <definedName name="Z_A8D0D40D_9ED2_4FAF_AC66_1CCAA7B1301F_.wvu.PrintArea" localSheetId="1" hidden="1">Ф2!$A$8:$D$78</definedName>
    <definedName name="Z_A8D0D40D_9ED2_4FAF_AC66_1CCAA7B1301F_.wvu.PrintArea" localSheetId="2" hidden="1">Ф3!$A$1:$D$101</definedName>
    <definedName name="Z_A8D0D40D_9ED2_4FAF_AC66_1CCAA7B1301F_.wvu.PrintArea" localSheetId="3" hidden="1">Ф4!$A$9:$K$101</definedName>
    <definedName name="Z_A8D0D40D_9ED2_4FAF_AC66_1CCAA7B1301F_.wvu.Rows" localSheetId="2" hidden="1">Ф3!#REF!,Ф3!$8:$9,Ф3!#REF!</definedName>
    <definedName name="Z_ADA61D5D_B804_4972_B8BF_4C1FDDE5DAC9_.wvu.Cols" localSheetId="0" hidden="1">Ф1!#REF!</definedName>
    <definedName name="Z_C37E65A7_9893_435E_9759_72E0D8A5DD87_.wvu.PrintTitles" hidden="1">#REF!</definedName>
    <definedName name="Z_D041BB6C_E9DC_4365_B3BC_40412EC9A630_.wvu.Cols" localSheetId="0" hidden="1">Ф1!#REF!</definedName>
    <definedName name="Z_FB93F97A_F627_421A_B624_67C3F4ACAC93_.wvu.Cols" localSheetId="0" hidden="1">Ф1!#REF!</definedName>
    <definedName name="А2">#REF!</definedName>
    <definedName name="ааа" hidden="1">{#N/A,#N/A,TRUE,"Лист1";#N/A,#N/A,TRUE,"Лист2";#N/A,#N/A,TRUE,"Лист3"}</definedName>
    <definedName name="АААААААА">'[20]5R'!АААААААА</definedName>
    <definedName name="Август">#REF!</definedName>
    <definedName name="август2002г">[41]Сентябрь!#REF!</definedName>
    <definedName name="авррпеворпао">'[13]Bal Sheet'!#REF!</definedName>
    <definedName name="ап">'[20]5R'!ап</definedName>
    <definedName name="апвп">[42]Форма2!$C$19:$C$24,[42]Форма2!$E$19:$F$24,[42]Форма2!$D$26:$F$31,[42]Форма2!$C$33:$C$38,[42]Форма2!$E$33:$F$38,[42]Форма2!$D$40:$F$43,[42]Форма2!$C$45:$C$48,[42]Форма2!$E$45:$F$48,[42]Форма2!$C$19</definedName>
    <definedName name="апр">'[23]56_1'!апр</definedName>
    <definedName name="Апрель">[40]Апрель!#REF!</definedName>
    <definedName name="апрель2000">[41]Квартал!#REF!</definedName>
    <definedName name="_xlnm.Database">#REF!</definedName>
    <definedName name="Бери">[43]Форма2!$D$129:$F$132,[43]Форма2!$D$134:$F$135,[43]Форма2!$D$137:$F$140,[43]Форма2!$D$142:$F$144,[43]Форма2!$D$146:$F$150,[43]Форма2!$D$152:$F$154,[43]Форма2!$D$156:$F$162,[43]Форма2!$D$129</definedName>
    <definedName name="Берик">[43]Форма2!$C$70:$C$72,[43]Форма2!$D$73:$F$73,[43]Форма2!$E$70:$F$72,[43]Форма2!$C$75:$C$77,[43]Форма2!$E$75:$F$77,[43]Форма2!$C$79:$C$82,[43]Форма2!$E$79:$F$82,[43]Форма2!$C$84:$C$86,[43]Форма2!$E$84:$F$86,[43]Форма2!$C$88:$C$89,[43]Форма2!$E$88:$F$89,[43]Форма2!$C$70</definedName>
    <definedName name="биржа">[44]База!$A$1:$T$65536</definedName>
    <definedName name="биржа1">[44]База!$B$1:$T$65536</definedName>
    <definedName name="БЛРаздел1">[45]Форма2!$C$19:$C$24,[45]Форма2!$E$19:$F$24,[45]Форма2!$D$26:$F$31,[45]Форма2!$C$33:$C$38,[45]Форма2!$E$33:$F$38,[45]Форма2!$D$40:$F$43,[45]Форма2!$C$45:$C$48,[45]Форма2!$E$45:$F$48,[45]Форма2!$C$19</definedName>
    <definedName name="БЛРаздел2">[45]Форма2!$C$51:$C$58,[45]Форма2!$E$51:$F$58,[45]Форма2!$C$60:$C$62,[45]Форма2!$E$60:$F$62,[45]Форма2!$C$64:$C$66,[45]Форма2!$E$64:$F$66,[45]Форма2!$C$51</definedName>
    <definedName name="БЛРаздел3">[45]Форма2!$C$69:$C$71,[45]Форма2!$D$72:$F$72,[45]Форма2!$E$69:$F$71,[45]Форма2!$C$74:$C$76,[45]Форма2!$E$74:$F$76,[45]Форма2!$C$78:$C$81,[45]Форма2!$E$78:$F$81,[45]Форма2!$C$83:$C$85,[45]Форма2!$E$83:$F$85,[45]Форма2!$C$87:$C$88,[45]Форма2!$E$87:$F$88,[45]Форма2!$C$69</definedName>
    <definedName name="БЛРаздел4">[45]Форма2!$E$106:$F$107,[45]Форма2!$C$106:$C$107,[45]Форма2!$E$102:$F$104,[45]Форма2!$C$102:$C$104,[45]Форма2!$C$97:$C$100,[45]Форма2!$E$97:$F$100,[45]Форма2!$E$92:$F$95,[45]Форма2!$C$92:$C$95,[45]Форма2!$C$92</definedName>
    <definedName name="БЛРаздел5">[45]Форма2!$C$113:$C$114,[45]Форма2!$D$110:$F$112,[45]Форма2!$E$113:$F$114,[45]Форма2!$D$115:$F$115,[45]Форма2!$D$117:$F$119,[45]Форма2!$D$121:$F$122,[45]Форма2!$D$124:$F$126,[45]Форма2!$D$110</definedName>
    <definedName name="БЛРаздел6">[45]Форма2!$D$129:$F$132,[45]Форма2!$D$134:$F$135,[45]Форма2!$D$138:$F$141,[45]Форма2!$D$148:$F$150,[45]Форма2!$D$152:$F$153,[45]Форма2!$D$155:$F$158,[45]Форма2!$D$161:$F$167,[45]Форма2!$D$129</definedName>
    <definedName name="блраздел66">[46]Форма2!$D$129:$F$132,[46]Форма2!$D$134:$F$135,[46]Форма2!$D$138:$F$141,[46]Форма2!$D$148:$F$150,[46]Форма2!$D$152:$F$153,[46]Форма2!$D$155:$F$158,[46]Форма2!$D$161:$F$167,[46]Форма2!$D$129</definedName>
    <definedName name="БЛРаздел7">[45]Форма2!$D$176:$F$182,[45]Форма2!$D$172:$F$174,[45]Форма2!$D$170:$F$170,[45]Форма2!$D$170</definedName>
    <definedName name="БЛРаздел8">[45]Форма2!$E$190:$F$201,[45]Форма2!$C$190:$C$201,[45]Форма2!$E$186:$F$188,[45]Форма2!$C$186:$C$188,[45]Форма2!$E$185:$F$185,[45]Форма2!$C$185</definedName>
    <definedName name="БЛРаздел9">[45]Форма2!#REF!,[45]Форма2!#REF!,[45]Форма2!$E$223:$F$230,[45]Форма2!$C$223:$C$230,[45]Форма2!$E$222:$F$222,[45]Форма2!$C$222,[45]Форма2!$E$216:$F$220,[45]Форма2!$C$216:$C$220,[45]Форма2!$E$205:$F$209,[45]Форма2!$C$205:$C$209,[45]Форма2!#REF!</definedName>
    <definedName name="БПДанные">#REF!,#REF!,#REF!</definedName>
    <definedName name="Бюджет__по__подразд__2003__года_Лист1_Таблица">[47]ОТиТБ!#REF!</definedName>
    <definedName name="в23ё">'[20]5R'!в23ё</definedName>
    <definedName name="В32">#REF!</definedName>
    <definedName name="вб">[48]Пр2!#REF!</definedName>
    <definedName name="вв">'[20]5R'!вв</definedName>
    <definedName name="Всего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">[40]Январь!#REF!</definedName>
    <definedName name="грп">#REF!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'[49]из сем'!$A$2:$B$362</definedName>
    <definedName name="дек02">[41]Сентябрь!#REF!</definedName>
    <definedName name="дек2002год">[40]Сентябрь!#REF!</definedName>
    <definedName name="Декабрь">[40]Декабрь!#REF!</definedName>
    <definedName name="декабрь2002">[40]Ноябрь!#REF!</definedName>
    <definedName name="Добыча">'[50]Добыча нефти4'!$F$11:$Q$12</definedName>
    <definedName name="Доз5">#REF!</definedName>
    <definedName name="доз6">#REF!</definedName>
    <definedName name="е" hidden="1">'[51]Prelim Cost'!$B$31:$L$31</definedName>
    <definedName name="ЕдИзм">[29]ЕдИзм!$A$1:$D$25</definedName>
    <definedName name="за2002">[40]Январь!#REF!</definedName>
    <definedName name="за4мес">[40]Квартал!#REF!</definedName>
    <definedName name="_xlnm.Print_Titles" localSheetId="3">Ф4!$16:$17</definedName>
    <definedName name="Зарплата">#REF!</definedName>
    <definedName name="зквартал">[41]Январь!#REF!</definedName>
    <definedName name="импорт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ь">[40]Июль!#REF!</definedName>
    <definedName name="июль2002">[41]Декабрь!#REF!</definedName>
    <definedName name="Июнь">[40]Июнь!#REF!</definedName>
    <definedName name="й">'[20]5R'!й</definedName>
    <definedName name="йй">'[20]5R'!йй</definedName>
    <definedName name="к" hidden="1">'[51]Prelim Cost'!$B$33:$L$33</definedName>
    <definedName name="Квартал1">[40]Квартал!#REF!</definedName>
    <definedName name="Квартал2">#REF!</definedName>
    <definedName name="Квартал3">#REF!</definedName>
    <definedName name="Квартал4">#REF!</definedName>
    <definedName name="ке">'[20]5R'!ке</definedName>
    <definedName name="Кегок2" localSheetId="0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ддлд">#REF!</definedName>
    <definedName name="лист1">#REF!</definedName>
    <definedName name="Май">#REF!</definedName>
    <definedName name="Макрос1">'[23]56_1'!Макрос1</definedName>
    <definedName name="Март">[40]Март!#REF!</definedName>
    <definedName name="март02г">[40]Январь!#REF!</definedName>
    <definedName name="март2002">[40]Июль!#REF!</definedName>
    <definedName name="мбр">[48]Пр2!#REF!</definedName>
    <definedName name="ммм">#REF!</definedName>
    <definedName name="МРП">#REF!</definedName>
    <definedName name="мым">'[20]5R'!мым</definedName>
    <definedName name="Ноябрь">[40]Ноябрь!#REF!</definedName>
    <definedName name="_xlnm.Print_Area" localSheetId="0">Ф1!$A$1:$D$158</definedName>
    <definedName name="_xlnm.Print_Area" localSheetId="1">Ф2!$A$1:$D$78</definedName>
    <definedName name="_xlnm.Print_Area" localSheetId="2">Ф3!$A$1:$D$101</definedName>
    <definedName name="_xlnm.Print_Area" localSheetId="3">Ф4!$A$1:$K$101</definedName>
    <definedName name="_xlnm.Print_Area">#REF!</definedName>
    <definedName name="окт">[40]Март!#REF!</definedName>
    <definedName name="Октябрь">#REF!</definedName>
    <definedName name="октябрь2002">[40]Январь!#REF!</definedName>
    <definedName name="октябрьуслуги">[40]Сентябрь!#REF!</definedName>
    <definedName name="Ора">'[52]поставка сравн13'!$A$1:$Q$30</definedName>
    <definedName name="Ораз">[43]Форма2!$D$179:$F$185,[43]Форма2!$D$175:$F$177,[43]Форма2!$D$165:$F$173,[43]Форма2!$D$165</definedName>
    <definedName name="первый">#REF!</definedName>
    <definedName name="Подготовка_к_печати_и_сохранение0710">'[23]56_1'!Подготовка_к_печати_и_сохранение0710</definedName>
    <definedName name="Предприятия">'[53]#ССЫЛКА'!$A$1:$D$64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огрес">#REF!,#REF!,#REF!,#REF!,#REF!,#REF!,#REF!,#REF!</definedName>
    <definedName name="пррррр">#REF!</definedName>
    <definedName name="прррррр">#REF!</definedName>
    <definedName name="расходы">[54]Форма2!$C$51:$C$58,[54]Форма2!$E$51:$F$58,[54]Форма2!$C$60:$C$63,[54]Форма2!$E$60:$F$63,[54]Форма2!$C$65:$C$67,[54]Форма2!$E$65:$F$67,[54]Форма2!$C$51</definedName>
    <definedName name="Расшифр">'[23]56_1'!Расшифр</definedName>
    <definedName name="_xlnm.Recorder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с">'[20]5R'!с</definedName>
    <definedName name="Сводный_баланс_н_п_с">'[23]56_1'!Сводный_баланс_н_п_с</definedName>
    <definedName name="сектор">[29]Предпр!$L$3:$L$9</definedName>
    <definedName name="сент">[40]Июнь!#REF!</definedName>
    <definedName name="сент2002">[41]Январь!#REF!</definedName>
    <definedName name="Сентябрь">[40]Сентябрь!#REF!</definedName>
    <definedName name="сентябрь2000год">[41]Март!#REF!</definedName>
    <definedName name="СписокТЭП">[55]СписокТЭП!$A$1:$C$40</definedName>
    <definedName name="сс">'[20]5R'!сс</definedName>
    <definedName name="сссс">'[20]5R'!сссс</definedName>
    <definedName name="ссы">'[20]5R'!ссы</definedName>
    <definedName name="СТРОИТЕЛЬСТВО">#REF!</definedName>
    <definedName name="счет221">[40]Март!#REF!</definedName>
    <definedName name="титэк">#REF!</definedName>
    <definedName name="титэк1">#REF!</definedName>
    <definedName name="титэмба">#REF!</definedName>
    <definedName name="тов6м">[40]Июль!#REF!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'[20]5R'!у</definedName>
    <definedName name="ук">'[20]5R'!ук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[56]!Упорядочить_по_областям</definedName>
    <definedName name="усл">[40]Сентябрь!#REF!</definedName>
    <definedName name="усл2002">[40]Январь!#REF!</definedName>
    <definedName name="услуги">[40]Сентябрь!#REF!</definedName>
    <definedName name="фев02г">[41]Ноябрь!#REF!</definedName>
    <definedName name="февр">[40]Июнь!#REF!</definedName>
    <definedName name="Февраль">#REF!</definedName>
    <definedName name="форма">[46]Форма2!$C$51:$C$58,[46]Форма2!$E$51:$F$58,[46]Форма2!$C$60:$C$62,[46]Форма2!$E$60:$F$62,[46]Форма2!$C$64:$C$66,[46]Форма2!$E$64:$F$66,[46]Форма2!$C$51</definedName>
    <definedName name="форма6">#REF!</definedName>
    <definedName name="ц">'[20]5R'!ц</definedName>
    <definedName name="Цена_переработки">#REF!</definedName>
    <definedName name="цу">'[20]5R'!цу</definedName>
    <definedName name="цц">'[20]5R'!цц</definedName>
    <definedName name="четвертый">#REF!</definedName>
    <definedName name="щ">'[20]5R'!щ</definedName>
    <definedName name="ы">'[57]5'!#REF!</definedName>
    <definedName name="ыв">'[20]5R'!ыв</definedName>
    <definedName name="ыва" localSheetId="0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'[20]5R'!ыыыы</definedName>
    <definedName name="Экспорт_Объемы_добычи">#REF!</definedName>
    <definedName name="Экспорт_Поставки_нефти">'[50]поставка сравн13'!$A$1:$Q$30</definedName>
    <definedName name="ээ">#REF!</definedName>
    <definedName name="юю">#REF!</definedName>
    <definedName name="явп">#REF!</definedName>
    <definedName name="Январь">[40]Январь!#REF!</definedName>
    <definedName name="январь2002">[41]Ноябрь!#REF!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0" i="4" l="1"/>
  <c r="A89" i="4"/>
  <c r="A90" i="3"/>
  <c r="A89" i="3"/>
  <c r="A67" i="2"/>
  <c r="A66" i="2"/>
  <c r="A96" i="4" l="1"/>
  <c r="A94" i="4"/>
  <c r="I84" i="4"/>
  <c r="K84" i="4" s="1"/>
  <c r="I83" i="4"/>
  <c r="K83" i="4" s="1"/>
  <c r="I82" i="4"/>
  <c r="K82" i="4" s="1"/>
  <c r="I81" i="4"/>
  <c r="K81" i="4" s="1"/>
  <c r="I80" i="4"/>
  <c r="K80" i="4" s="1"/>
  <c r="I79" i="4"/>
  <c r="K79" i="4" s="1"/>
  <c r="I78" i="4"/>
  <c r="K78" i="4" s="1"/>
  <c r="I77" i="4"/>
  <c r="K77" i="4" s="1"/>
  <c r="I76" i="4"/>
  <c r="K76" i="4" s="1"/>
  <c r="I75" i="4"/>
  <c r="K75" i="4" s="1"/>
  <c r="I74" i="4"/>
  <c r="K74" i="4" s="1"/>
  <c r="I73" i="4"/>
  <c r="K73" i="4" s="1"/>
  <c r="J71" i="4"/>
  <c r="J69" i="4" s="1"/>
  <c r="I71" i="4"/>
  <c r="K71" i="4" s="1"/>
  <c r="I69" i="4"/>
  <c r="K69" i="4" s="1"/>
  <c r="I68" i="4"/>
  <c r="K68" i="4" s="1"/>
  <c r="I67" i="4"/>
  <c r="K67" i="4" s="1"/>
  <c r="I66" i="4"/>
  <c r="K66" i="4" s="1"/>
  <c r="I65" i="4"/>
  <c r="K65" i="4" s="1"/>
  <c r="K64" i="4"/>
  <c r="I64" i="4"/>
  <c r="K63" i="4"/>
  <c r="I63" i="4"/>
  <c r="I62" i="4"/>
  <c r="K62" i="4" s="1"/>
  <c r="I61" i="4"/>
  <c r="K61" i="4" s="1"/>
  <c r="I60" i="4"/>
  <c r="K60" i="4" s="1"/>
  <c r="I59" i="4"/>
  <c r="J58" i="4"/>
  <c r="J56" i="4"/>
  <c r="I54" i="4"/>
  <c r="K54" i="4" s="1"/>
  <c r="I53" i="4"/>
  <c r="K53" i="4" s="1"/>
  <c r="I52" i="4"/>
  <c r="K52" i="4" s="1"/>
  <c r="J51" i="4"/>
  <c r="H51" i="4"/>
  <c r="G51" i="4"/>
  <c r="F51" i="4"/>
  <c r="E51" i="4"/>
  <c r="D51" i="4"/>
  <c r="I51" i="4" s="1"/>
  <c r="K51" i="4" s="1"/>
  <c r="C51" i="4"/>
  <c r="I49" i="4"/>
  <c r="K49" i="4" s="1"/>
  <c r="I48" i="4"/>
  <c r="K48" i="4" s="1"/>
  <c r="I47" i="4"/>
  <c r="K47" i="4" s="1"/>
  <c r="I46" i="4"/>
  <c r="K46" i="4" s="1"/>
  <c r="I45" i="4"/>
  <c r="K45" i="4" s="1"/>
  <c r="I44" i="4"/>
  <c r="K44" i="4" s="1"/>
  <c r="I43" i="4"/>
  <c r="K43" i="4" s="1"/>
  <c r="I42" i="4"/>
  <c r="K42" i="4" s="1"/>
  <c r="I41" i="4"/>
  <c r="K41" i="4" s="1"/>
  <c r="K40" i="4"/>
  <c r="I40" i="4"/>
  <c r="I39" i="4"/>
  <c r="K39" i="4" s="1"/>
  <c r="I38" i="4"/>
  <c r="K38" i="4" s="1"/>
  <c r="K37" i="4"/>
  <c r="J36" i="4"/>
  <c r="I36" i="4"/>
  <c r="K36" i="4" s="1"/>
  <c r="J34" i="4"/>
  <c r="I33" i="4"/>
  <c r="K33" i="4" s="1"/>
  <c r="K32" i="4"/>
  <c r="I32" i="4"/>
  <c r="I31" i="4"/>
  <c r="K31" i="4" s="1"/>
  <c r="I30" i="4"/>
  <c r="K30" i="4" s="1"/>
  <c r="I29" i="4"/>
  <c r="K29" i="4" s="1"/>
  <c r="I28" i="4"/>
  <c r="K28" i="4" s="1"/>
  <c r="I27" i="4"/>
  <c r="K27" i="4" s="1"/>
  <c r="I26" i="4"/>
  <c r="K26" i="4" s="1"/>
  <c r="K25" i="4"/>
  <c r="I25" i="4"/>
  <c r="J23" i="4"/>
  <c r="I23" i="4"/>
  <c r="K23" i="4" s="1"/>
  <c r="I22" i="4"/>
  <c r="K22" i="4" s="1"/>
  <c r="J21" i="4"/>
  <c r="H50" i="4"/>
  <c r="J20" i="4"/>
  <c r="J50" i="4" s="1"/>
  <c r="H20" i="4"/>
  <c r="G20" i="4"/>
  <c r="G50" i="4" s="1"/>
  <c r="F20" i="4"/>
  <c r="E20" i="4"/>
  <c r="E50" i="4" s="1"/>
  <c r="E86" i="4" s="1"/>
  <c r="D20" i="4"/>
  <c r="D50" i="4" s="1"/>
  <c r="C20" i="4"/>
  <c r="I20" i="4" s="1"/>
  <c r="K20" i="4" s="1"/>
  <c r="K19" i="4"/>
  <c r="I19" i="4"/>
  <c r="I18" i="4"/>
  <c r="K18" i="4" s="1"/>
  <c r="C14" i="4"/>
  <c r="C10" i="4"/>
  <c r="A96" i="3"/>
  <c r="A94" i="3"/>
  <c r="A93" i="3"/>
  <c r="D74" i="3"/>
  <c r="C74" i="3"/>
  <c r="D68" i="3"/>
  <c r="C68" i="3"/>
  <c r="D51" i="3"/>
  <c r="C51" i="3"/>
  <c r="D37" i="3"/>
  <c r="D66" i="3" s="1"/>
  <c r="C37" i="3"/>
  <c r="C26" i="3"/>
  <c r="D18" i="3"/>
  <c r="C18" i="3"/>
  <c r="A78" i="2"/>
  <c r="A77" i="2"/>
  <c r="A73" i="2"/>
  <c r="A71" i="2"/>
  <c r="D46" i="2"/>
  <c r="D35" i="2" s="1"/>
  <c r="C46" i="2"/>
  <c r="D19" i="2"/>
  <c r="D22" i="2" s="1"/>
  <c r="D28" i="2" s="1"/>
  <c r="D30" i="2" s="1"/>
  <c r="D32" i="2" s="1"/>
  <c r="C19" i="2"/>
  <c r="C22" i="2" s="1"/>
  <c r="C13" i="2"/>
  <c r="C12" i="2"/>
  <c r="D141" i="1"/>
  <c r="D143" i="1" s="1"/>
  <c r="C141" i="1"/>
  <c r="C143" i="1" s="1"/>
  <c r="D130" i="1"/>
  <c r="C130" i="1"/>
  <c r="D121" i="1"/>
  <c r="C121" i="1"/>
  <c r="D118" i="1"/>
  <c r="C118" i="1"/>
  <c r="D111" i="1"/>
  <c r="C111" i="1"/>
  <c r="D105" i="1"/>
  <c r="C105" i="1"/>
  <c r="D95" i="1"/>
  <c r="C95" i="1"/>
  <c r="D92" i="1"/>
  <c r="C92" i="1"/>
  <c r="D85" i="1"/>
  <c r="C85" i="1"/>
  <c r="D77" i="1"/>
  <c r="C77" i="1"/>
  <c r="D65" i="1"/>
  <c r="C65" i="1"/>
  <c r="D61" i="1"/>
  <c r="C61" i="1"/>
  <c r="D50" i="1"/>
  <c r="C50" i="1"/>
  <c r="D44" i="1"/>
  <c r="C44" i="1"/>
  <c r="D36" i="1"/>
  <c r="C36" i="1"/>
  <c r="D26" i="1"/>
  <c r="C26" i="1"/>
  <c r="D26" i="3" l="1"/>
  <c r="D35" i="3" s="1"/>
  <c r="C81" i="3"/>
  <c r="C66" i="3"/>
  <c r="C133" i="1"/>
  <c r="D133" i="1"/>
  <c r="D108" i="1"/>
  <c r="C108" i="1"/>
  <c r="C144" i="1" s="1"/>
  <c r="D81" i="1"/>
  <c r="C81" i="1"/>
  <c r="D47" i="1"/>
  <c r="C47" i="1"/>
  <c r="C35" i="3"/>
  <c r="D81" i="3"/>
  <c r="D144" i="1"/>
  <c r="D86" i="4"/>
  <c r="D85" i="4"/>
  <c r="D87" i="4" s="1"/>
  <c r="F50" i="4"/>
  <c r="G86" i="4"/>
  <c r="J86" i="4"/>
  <c r="J55" i="4"/>
  <c r="J85" i="4" s="1"/>
  <c r="J87" i="4" s="1"/>
  <c r="C28" i="2"/>
  <c r="H86" i="4"/>
  <c r="H85" i="4"/>
  <c r="H87" i="4" s="1"/>
  <c r="D53" i="2"/>
  <c r="D55" i="2" s="1"/>
  <c r="D60" i="2"/>
  <c r="I56" i="4"/>
  <c r="K56" i="4" s="1"/>
  <c r="E85" i="4"/>
  <c r="E87" i="4" s="1"/>
  <c r="I34" i="4"/>
  <c r="K34" i="4" s="1"/>
  <c r="I58" i="4"/>
  <c r="K58" i="4" s="1"/>
  <c r="C35" i="2"/>
  <c r="I57" i="4"/>
  <c r="K57" i="4" s="1"/>
  <c r="C84" i="3" l="1"/>
  <c r="D84" i="3"/>
  <c r="D82" i="1"/>
  <c r="C82" i="1"/>
  <c r="G85" i="4"/>
  <c r="G87" i="4" s="1"/>
  <c r="F86" i="4"/>
  <c r="F85" i="4"/>
  <c r="F87" i="4" s="1"/>
  <c r="C30" i="2"/>
  <c r="C50" i="4"/>
  <c r="I21" i="4"/>
  <c r="K21" i="4" s="1"/>
  <c r="I50" i="4" l="1"/>
  <c r="K50" i="4" s="1"/>
  <c r="K86" i="4" s="1"/>
  <c r="C86" i="4"/>
  <c r="C32" i="2"/>
  <c r="C53" i="2" l="1"/>
  <c r="C55" i="2" s="1"/>
  <c r="I55" i="4"/>
  <c r="K55" i="4" s="1"/>
  <c r="C85" i="4"/>
  <c r="I85" i="4" l="1"/>
  <c r="K85" i="4" s="1"/>
  <c r="K87" i="4" s="1"/>
  <c r="C87" i="4"/>
  <c r="C6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Ормаганбетова Айнур Муратовна</author>
  </authors>
  <commentList>
    <comment ref="A23" authorId="0" shapeId="0" xr:uid="{1E4C1C3C-4129-43FE-8858-6B7A1999C2DE}">
      <text>
        <r>
          <rPr>
            <b/>
            <sz val="9"/>
            <color indexed="81"/>
            <rFont val="Tahoma"/>
            <family val="2"/>
            <charset val="204"/>
          </rPr>
          <t>Ормаганбетова Айнур Муратовна:</t>
        </r>
        <r>
          <rPr>
            <sz val="9"/>
            <color indexed="81"/>
            <rFont val="Tahoma"/>
            <family val="2"/>
            <charset val="204"/>
          </rPr>
          <t xml:space="preserve">
Прошу всех обратить внимание на изменения Приказа МФ РК 665, теперь обесценение финансовых активов и обязательств должно отражаться как финансовые доходы и расходы. 
</t>
        </r>
        <r>
          <rPr>
            <b/>
            <sz val="9"/>
            <color indexed="81"/>
            <rFont val="Tahoma"/>
            <family val="2"/>
            <charset val="204"/>
          </rPr>
          <t>Диброва Ирина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26" authorId="0" shapeId="0" xr:uid="{02DAEED9-3850-4135-840B-51A4A276074D}">
      <text>
        <r>
          <rPr>
            <b/>
            <sz val="9"/>
            <color indexed="81"/>
            <rFont val="Tahoma"/>
            <family val="2"/>
            <charset val="204"/>
          </rPr>
          <t>Ормаганбетова Айнур Муратовна:</t>
        </r>
        <r>
          <rPr>
            <sz val="9"/>
            <color indexed="81"/>
            <rFont val="Tahoma"/>
            <family val="2"/>
            <charset val="204"/>
          </rPr>
          <t xml:space="preserve">
В прочих доходах и расходах должны отражаться обесценения нефинансовых активов
</t>
        </r>
      </text>
    </comment>
  </commentList>
</comments>
</file>

<file path=xl/sharedStrings.xml><?xml version="1.0" encoding="utf-8"?>
<sst xmlns="http://schemas.openxmlformats.org/spreadsheetml/2006/main" count="508" uniqueCount="398">
  <si>
    <t xml:space="preserve">Приложение 1 </t>
  </si>
  <si>
    <t>к приказу Министра финансов Республики Казахстан</t>
  </si>
  <si>
    <t>от 2 марта 2022 года № 241</t>
  </si>
  <si>
    <t>Приложение 2</t>
  </si>
  <si>
    <t>к приказу Министрества финансов Республики Казахстан</t>
  </si>
  <si>
    <t xml:space="preserve">от 28 июня 2017 года № 404 </t>
  </si>
  <si>
    <t>данные ячейки подлежат обязательному заполнению</t>
  </si>
  <si>
    <t>Форма 1</t>
  </si>
  <si>
    <t xml:space="preserve">Наименование организации </t>
  </si>
  <si>
    <t>АО "Ульбинский металлургический завод"</t>
  </si>
  <si>
    <t xml:space="preserve">Сведения о реорганизации </t>
  </si>
  <si>
    <t>свидетельство о гос. перерегистрации юрид. лица № 1725-1917-01-АО от 26.10.2004 г.</t>
  </si>
  <si>
    <t>Вид деятельности организации</t>
  </si>
  <si>
    <t>промышленность</t>
  </si>
  <si>
    <t>Организационно-правовая форма</t>
  </si>
  <si>
    <t>Акционерное общество</t>
  </si>
  <si>
    <t>Форма отчетности</t>
  </si>
  <si>
    <t>консолидированная</t>
  </si>
  <si>
    <t xml:space="preserve">Среднегодовая численность работников                      </t>
  </si>
  <si>
    <t>Субъект предпринимательства</t>
  </si>
  <si>
    <t>крупного</t>
  </si>
  <si>
    <t xml:space="preserve">Юридический адрес организации </t>
  </si>
  <si>
    <t>Республика Казахстан, г. Усть-Каменогорск, пр. Абая, 102</t>
  </si>
  <si>
    <t>Консолидированный бухгалтерский баланс</t>
  </si>
  <si>
    <t>по состоянию на</t>
  </si>
  <si>
    <t>тыс.тенге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</si>
  <si>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</si>
  <si>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</si>
  <si>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</si>
  <si>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</si>
  <si>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</si>
  <si>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</si>
  <si>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010</t>
  </si>
  <si>
    <t>Краткосрочные финансовые активы, оцениваемые по амортизированной стоимости</t>
  </si>
  <si>
    <t>011</t>
  </si>
  <si>
    <t xml:space="preserve">    Депозиты (от 3-х до 12 месяцев, не ЛФ)</t>
  </si>
  <si>
    <t xml:space="preserve">    Прочие денежные средства, ограниченные в использовании</t>
  </si>
  <si>
    <t xml:space="preserve">    Займы выданные и дебиторская задолженность по финансовой аренде - текущая часть</t>
  </si>
  <si>
    <t xml:space="preserve">    Задолженность работников (в т.ч. ссуды)</t>
  </si>
  <si>
    <t xml:space="preserve">    Прочие финансовые активы </t>
  </si>
  <si>
    <t>Краткосрочные финансовые активы, оцениваемые по справедливой стоимости через прочий совокупный доход</t>
  </si>
  <si>
    <t>012</t>
  </si>
  <si>
    <t>Краткосрочные финансовые активы, учитываемые по справедливой стоимости через прибыли и убытки</t>
  </si>
  <si>
    <t>013</t>
  </si>
  <si>
    <t>Краткосрочные производные финансовые инструменты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</si>
  <si>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</si>
  <si>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</si>
  <si>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</si>
  <si>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</si>
  <si>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</si>
  <si>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Торговая дебиторская задолженность</t>
  </si>
  <si>
    <t>Прочая дебиторская задолженность</t>
  </si>
  <si>
    <t>Краткосрочная дебиторская задолженность по аренде</t>
  </si>
  <si>
    <t>017</t>
  </si>
  <si>
    <t>Краткосрочные активы по договорам с покупателями</t>
  </si>
  <si>
    <t>018</t>
  </si>
  <si>
    <t>Текущий подоходный налог</t>
  </si>
  <si>
    <t>019</t>
  </si>
  <si>
    <t>Запасы</t>
  </si>
  <si>
    <t>020</t>
  </si>
  <si>
    <t>Биологические активы</t>
  </si>
  <si>
    <t>021</t>
  </si>
  <si>
    <t>Прочие краткосрочные активы</t>
  </si>
  <si>
    <t>022</t>
  </si>
  <si>
    <t xml:space="preserve">     прочие краткосрочные активы</t>
  </si>
  <si>
    <t xml:space="preserve">     налоги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</si>
  <si>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</si>
  <si>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</si>
  <si>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II.Долгосрочные активы</t>
  </si>
  <si>
    <t>Долгосрочные финансовые активы, оцениваемые по амортизированной стоимости</t>
  </si>
  <si>
    <t xml:space="preserve">    Депозиты (более года, не ЛФ)</t>
  </si>
  <si>
    <t xml:space="preserve">    Денежные средства, ограниченные в использовании (Депозиты ЛФ)</t>
  </si>
  <si>
    <t xml:space="preserve">    Займы выданные и дебиторская задолженность по финансовой аренде - долгосрочная часть</t>
  </si>
  <si>
    <t xml:space="preserve">    Прочие финансовые инструменты 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</si>
  <si>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</si>
  <si>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 убытки</t>
  </si>
  <si>
    <t>Долгосрочные производные финансовые инструменты</t>
  </si>
  <si>
    <t>Инвестиции, учитываемые по первоначальной стоимости (ДО)</t>
  </si>
  <si>
    <t>Инвестиции, учитываемые методом долевого участия</t>
  </si>
  <si>
    <t>инвестиции в Ассоциированные организации</t>
  </si>
  <si>
    <t>инвестиции в Совместные предприятия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</si>
  <si>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</si>
  <si>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</si>
  <si>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</si>
  <si>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</si>
  <si>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</si>
  <si>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</si>
  <si>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</si>
  <si>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</si>
  <si>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</si>
  <si>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</si>
  <si>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</si>
  <si>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Незавершенное строительство</t>
  </si>
  <si>
    <t>налоги</t>
  </si>
  <si>
    <t>Итого долгосрочных активов (сумма строк с 110 по 127)</t>
  </si>
  <si>
    <t>Баланс ( строка 100 + строка 101 + строка 200)</t>
  </si>
  <si>
    <t>Обязательства и капитал</t>
  </si>
  <si>
    <t xml:space="preserve">III. Краткосрочные обязательства </t>
  </si>
  <si>
    <t>Краткосрочные финансовые обязательства, оцениваемые по амортизированной стоимости</t>
  </si>
  <si>
    <t>займы</t>
  </si>
  <si>
    <t>Обязательства по финансовой аренде (с 1 января 2019 года Обязательства по аренде)</t>
  </si>
  <si>
    <t>облигации</t>
  </si>
  <si>
    <t>прочие финансовые обязательства (ранее стр.222)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</si>
  <si>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</si>
  <si>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</si>
  <si>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Исторические затраты</t>
  </si>
  <si>
    <t>Прочие финансовые обязательства</t>
  </si>
  <si>
    <t>Краткосрочная торговая и прочая кредиторская задолженность</t>
  </si>
  <si>
    <t>Торговая кредиторская задолженность</t>
  </si>
  <si>
    <t>Прочая кредиторская задолженность</t>
  </si>
  <si>
    <t>Краткосрочные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</si>
  <si>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</si>
  <si>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</si>
  <si>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</si>
  <si>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</si>
  <si>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</si>
  <si>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</si>
  <si>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</si>
  <si>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 xml:space="preserve">     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</si>
  <si>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</si>
  <si>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</si>
  <si>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</si>
  <si>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</si>
  <si>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прочие финансовые обязательства (ранее стр.321)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</si>
  <si>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</si>
  <si>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</si>
  <si>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</si>
  <si>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</si>
  <si>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</si>
  <si>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</si>
  <si>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</si>
  <si>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</si>
  <si>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 xml:space="preserve">     прочие долгосрочные обязательства</t>
  </si>
  <si>
    <t xml:space="preserve">Итого долгосрочных обязательств (сумма строк с 310 по 316) </t>
  </si>
  <si>
    <t>V. Капитал</t>
  </si>
  <si>
    <t>Уставный (акционерный )капитал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</si>
  <si>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</si>
  <si>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</si>
  <si>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</si>
  <si>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</si>
  <si>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</si>
  <si>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</si>
  <si>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</si>
  <si>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</si>
  <si>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</si>
  <si>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(подпись)</t>
  </si>
  <si>
    <t>Место печати</t>
  </si>
  <si>
    <t xml:space="preserve">Приложение 2 </t>
  </si>
  <si>
    <t>Приложение 3</t>
  </si>
  <si>
    <t>Форма 2</t>
  </si>
  <si>
    <t>Консолидированный отчет о прибылях и убытках</t>
  </si>
  <si>
    <t>Наименование организации</t>
  </si>
  <si>
    <t xml:space="preserve">за период, заканчивающийся </t>
  </si>
  <si>
    <t>Наименование показателей</t>
  </si>
  <si>
    <t>За отчетный период</t>
  </si>
  <si>
    <t>За предыдущий период</t>
  </si>
  <si>
    <t>Выручка от реализации товаров, работ и услуг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</si>
  <si>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</si>
  <si>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</si>
  <si>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</si>
  <si>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</si>
  <si>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016)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</si>
  <si>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</si>
  <si>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</si>
  <si>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</si>
  <si>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</si>
  <si>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доходы</t>
  </si>
  <si>
    <t>024</t>
  </si>
  <si>
    <t>Прочие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</si>
  <si>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</si>
  <si>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</si>
  <si>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</si>
  <si>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</si>
  <si>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 строка 100 - строка 101)</t>
  </si>
  <si>
    <t>200</t>
  </si>
  <si>
    <t>Прибыль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</si>
  <si>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</si>
  <si>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</si>
  <si>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 xml:space="preserve">собственников материнской организации 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</si>
  <si>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</si>
  <si>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</si>
  <si>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</si>
  <si>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</si>
  <si>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</si>
  <si>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411</t>
  </si>
  <si>
    <t xml:space="preserve">Эффект изменения в ставке подоходного налога на отсроченный налог </t>
  </si>
  <si>
    <t>412</t>
  </si>
  <si>
    <t>Хеджирование денежных потоков</t>
  </si>
  <si>
    <t>413</t>
  </si>
  <si>
    <t>Курсовая разница по инвестициям в зарубежные организации</t>
  </si>
  <si>
    <t>414</t>
  </si>
  <si>
    <t>Хеджирование чистых инвестиций в зарубежные операции</t>
  </si>
  <si>
    <t>415</t>
  </si>
  <si>
    <t>прочие компоненты прочего совокупного дохода</t>
  </si>
  <si>
    <t>416</t>
  </si>
  <si>
    <t>корректировка при реклассификации в составе прибыли (убытка)</t>
  </si>
  <si>
    <t>417</t>
  </si>
  <si>
    <t>налоговый эффект компонентов прочего совокупного дохода</t>
  </si>
  <si>
    <t>418</t>
  </si>
  <si>
    <t>Итого прочая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</si>
  <si>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420</t>
  </si>
  <si>
    <t>переоценка основных средств и нематериальных активов</t>
  </si>
  <si>
    <t>431</t>
  </si>
  <si>
    <t>432</t>
  </si>
  <si>
    <t>Актуарные прибыли (убытки) по пенсионным обязательствам</t>
  </si>
  <si>
    <t>433</t>
  </si>
  <si>
    <t>434</t>
  </si>
  <si>
    <t>переоценка долевых финансовых инструментов, оцениваемых по справедливой стоимости через прочий совокупный доход</t>
  </si>
  <si>
    <t>435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</si>
  <si>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</si>
  <si>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440</t>
  </si>
  <si>
    <t xml:space="preserve">Общий совокупный доход (строка 300 + строка 400)
</t>
  </si>
  <si>
    <t>Общая совокупная прибыль относимая на:</t>
  </si>
  <si>
    <t>доля контролирующих собственников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</si>
  <si>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</si>
  <si>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</si>
  <si>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</si>
  <si>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</si>
  <si>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</si>
  <si>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</si>
  <si>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________________________________</t>
  </si>
  <si>
    <t xml:space="preserve">Приложение 3 </t>
  </si>
  <si>
    <t xml:space="preserve">                           Приложение №4</t>
  </si>
  <si>
    <t xml:space="preserve">          к приказу Министра финансов Республики Казахстан</t>
  </si>
  <si>
    <t xml:space="preserve">                  </t>
  </si>
  <si>
    <t xml:space="preserve">                </t>
  </si>
  <si>
    <t xml:space="preserve">            от 28 июня 2017 года № 404</t>
  </si>
  <si>
    <t>Форма</t>
  </si>
  <si>
    <t xml:space="preserve">Консолидированный отчет о движении денежных средств  </t>
  </si>
  <si>
    <t>(прямой метод)</t>
  </si>
  <si>
    <t>в тысячах тенге</t>
  </si>
  <si>
    <t xml:space="preserve">                              НАИМЕНОВАНИЕ ПОКАЗАТЕЛЕЙ</t>
  </si>
  <si>
    <t>Код стр.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</si>
  <si>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</si>
  <si>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</si>
  <si>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в том числе:</t>
  </si>
  <si>
    <t xml:space="preserve">          реализация товаров и услуг</t>
  </si>
  <si>
    <t xml:space="preserve">          прочая выручка</t>
  </si>
  <si>
    <t xml:space="preserve">          авансы полученные от покупателей, заказчиков</t>
  </si>
  <si>
    <t xml:space="preserve">          поступления по договорам страхования</t>
  </si>
  <si>
    <t xml:space="preserve">          полученные вознаграждения</t>
  </si>
  <si>
    <t xml:space="preserve">          прочие поступления</t>
  </si>
  <si>
    <t>2. Выбытие денежных средств, всего (сумма строк с 021 по 027)</t>
  </si>
  <si>
    <t xml:space="preserve">          платежи поставщикам за товары и услуги</t>
  </si>
  <si>
    <t xml:space="preserve">          авансы выданные поставщикам товаров и услуг</t>
  </si>
  <si>
    <t xml:space="preserve">          выплаты по оплате труда</t>
  </si>
  <si>
    <t xml:space="preserve">          выплата вознаграждения </t>
  </si>
  <si>
    <t xml:space="preserve">          выплаты по договорам страхования</t>
  </si>
  <si>
    <t xml:space="preserve">          подоходный налог и другие платежи в бюджет</t>
  </si>
  <si>
    <t xml:space="preserve">          прочие выплаты</t>
  </si>
  <si>
    <t>3. Чистая сумма денежных средств операционной деятельности (стр.010-стр.020)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</si>
  <si>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</si>
  <si>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</si>
  <si>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 xml:space="preserve">          реализация основных средств </t>
  </si>
  <si>
    <t xml:space="preserve">          реализация нематериальных активов</t>
  </si>
  <si>
    <t xml:space="preserve">          реализация других долгосрочных активов</t>
  </si>
  <si>
    <t xml:space="preserve">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</si>
  <si>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реализация долговых инструментов других организаций</t>
  </si>
  <si>
    <t xml:space="preserve">          возмещение при потере контроля над дочерними организациями</t>
  </si>
  <si>
    <t xml:space="preserve">          изъятие денежных вкладов</t>
  </si>
  <si>
    <t xml:space="preserve">          реализация прочих финансовых активов</t>
  </si>
  <si>
    <t xml:space="preserve">          фьючерсные и форвардные контракты, опционы и свопы</t>
  </si>
  <si>
    <t xml:space="preserve">          полученные дивиденды</t>
  </si>
  <si>
    <t xml:space="preserve">          полученные вознаграждения </t>
  </si>
  <si>
    <t>2. Выбытие денежных средств, всего (сумма строк с 061 по 073)</t>
  </si>
  <si>
    <t xml:space="preserve">          приобретение основных средств</t>
  </si>
  <si>
    <t xml:space="preserve">          приобретение нематериальных активов</t>
  </si>
  <si>
    <t xml:space="preserve">          приобретение других долгосрочных активов</t>
  </si>
  <si>
    <t xml:space="preserve">          приобретение долевых инструментов других организаций (кроме дочерних) и долей участия в совместном предпринимательстве </t>
  </si>
  <si>
    <t xml:space="preserve">          приобретение долговых инструментов других организаций</t>
  </si>
  <si>
    <t xml:space="preserve">          приобретение контроля над дочерними организациями</t>
  </si>
  <si>
    <t xml:space="preserve">          размещение денежных вкладов</t>
  </si>
  <si>
    <t xml:space="preserve">          выплата вознаграждения</t>
  </si>
  <si>
    <t xml:space="preserve">          приобретение прочих финансовых активов</t>
  </si>
  <si>
    <t xml:space="preserve">          предоставление займов</t>
  </si>
  <si>
    <t xml:space="preserve">          инвестиции в ассоциированные и дочерние организации</t>
  </si>
  <si>
    <t>3. Чистая сумма денежных средств от инвестиционной деятельности (стр.040-стр.060)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</si>
  <si>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</si>
  <si>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</si>
  <si>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эмиссия акций и других финансовых инструментов</t>
  </si>
  <si>
    <t xml:space="preserve">          получение займов</t>
  </si>
  <si>
    <t>2. Выбытие денежных средств, всего (сумма строк с 101 по 105)</t>
  </si>
  <si>
    <t xml:space="preserve">          погашение займов</t>
  </si>
  <si>
    <t xml:space="preserve">          выплата дивидендов</t>
  </si>
  <si>
    <t xml:space="preserve">          выплаты собственникам по акциям организации</t>
  </si>
  <si>
    <t xml:space="preserve">          прочие выбытия</t>
  </si>
  <si>
    <t>3. Чистая сумма денежных средств от финансовой деятельности (стр.090-стр.100)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</si>
  <si>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</si>
  <si>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</si>
  <si>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Увеличение(+)/уменьшение(-) денег (стр030+-стр080+-стр110+-стр120+-стр130)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</si>
  <si>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</si>
  <si>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</si>
  <si>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Приложение 5</t>
  </si>
  <si>
    <t xml:space="preserve">                           Приложение №6</t>
  </si>
  <si>
    <t>Форма 4</t>
  </si>
  <si>
    <t>Консолидированный отчет об изменениях в капитале</t>
  </si>
  <si>
    <t>за период, заканчивающийся</t>
  </si>
  <si>
    <t>Наименование компонентов</t>
  </si>
  <si>
    <t>Капитал материнской организации</t>
  </si>
  <si>
    <t>Итого</t>
  </si>
  <si>
    <t>Доля неконтро-лирующих собственников</t>
  </si>
  <si>
    <t>Итого капитал</t>
  </si>
  <si>
    <t>Уставный (акционерный)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</si>
  <si>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</si>
  <si>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</si>
  <si>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</si>
  <si>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 +/- строка 011)</t>
  </si>
  <si>
    <t>100</t>
  </si>
  <si>
    <t>Общий совокупный доход, всего(строка 210 + строка 220):</t>
  </si>
  <si>
    <t>Прибыль (убыток) за год</t>
  </si>
  <si>
    <t>210</t>
  </si>
  <si>
    <t>Прочий совокупный доход, всего (сумма строк с 221 по 229):</t>
  </si>
  <si>
    <t>220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</si>
  <si>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</si>
  <si>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221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</si>
  <si>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</si>
  <si>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222</t>
  </si>
  <si>
    <t>переоценка основных средств и нематериальных активов (за минусом налогового эффекта)</t>
  </si>
  <si>
    <t>223</t>
  </si>
  <si>
    <t>224</t>
  </si>
  <si>
    <t>225</t>
  </si>
  <si>
    <t>226</t>
  </si>
  <si>
    <t>Хеджирование денежных потоков (за минусом налогового эффекта)</t>
  </si>
  <si>
    <t>227</t>
  </si>
  <si>
    <t>хеджирование чистых инвестиций в зарубежные операции</t>
  </si>
  <si>
    <t>228</t>
  </si>
  <si>
    <t xml:space="preserve">курсовая разница по инвестициям в зарубежные
организации
</t>
  </si>
  <si>
    <t>229</t>
  </si>
  <si>
    <t>Операции с собственниками, всего (сумма строк с 310 по 318):</t>
  </si>
  <si>
    <t>300</t>
  </si>
  <si>
    <t>Вознаграждения работников акциями:</t>
  </si>
  <si>
    <t>310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</si>
  <si>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</si>
  <si>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</si>
  <si>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</si>
  <si>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</si>
  <si>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311</t>
  </si>
  <si>
    <t>Выпуск собственных долевых инструментов (акций)</t>
  </si>
  <si>
    <t>312</t>
  </si>
  <si>
    <t>Выпуск долевых инструментов связанный с объединением бизнеса</t>
  </si>
  <si>
    <t>313</t>
  </si>
  <si>
    <t>Долевой компонент конвертируемых инструментов ( за минусом налогового эффекта)</t>
  </si>
  <si>
    <t>314</t>
  </si>
  <si>
    <t>Выплата дивидендов</t>
  </si>
  <si>
    <t>315</t>
  </si>
  <si>
    <t>Прочие распределения в пользу собственников</t>
  </si>
  <si>
    <t>316</t>
  </si>
  <si>
    <t>Прочие операции с собственниками</t>
  </si>
  <si>
    <t>317</t>
  </si>
  <si>
    <t>Изменения в доле участия в дочерних организациях, не приводящей к потере контроля</t>
  </si>
  <si>
    <t>318</t>
  </si>
  <si>
    <t>Прочие операции</t>
  </si>
  <si>
    <t>319</t>
  </si>
  <si>
    <t>Сальдо на 1 января отчетного года ( строка 100 + строка 200 + строка 300+ строка 319)</t>
  </si>
  <si>
    <t>400</t>
  </si>
  <si>
    <t>Изменения в учетной политике</t>
  </si>
  <si>
    <t>401</t>
  </si>
  <si>
    <t>Корректировка начального сальдо (МСФО 15)</t>
  </si>
  <si>
    <t>Корректировка начального сальдо (МСФО 9)</t>
  </si>
  <si>
    <t>Корректировка начального сальдо (МСФО 16)</t>
  </si>
  <si>
    <t>Пересчитанное сальдо (строка 400 +/- строка 401)</t>
  </si>
  <si>
    <t>500</t>
  </si>
  <si>
    <t>Общий совокупный доход, всего (строка 610 + строка 620):</t>
  </si>
  <si>
    <t>610</t>
  </si>
  <si>
    <t>Прочий совокупный доход, всего (сумма строк с 621 по 629):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</si>
  <si>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</si>
  <si>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</si>
  <si>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</si>
  <si>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</si>
  <si>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</si>
  <si>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</si>
  <si>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</si>
  <si>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</si>
  <si>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</si>
  <si>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курсовая разница по инвестициям в зарубежные организации</t>
  </si>
  <si>
    <t>629</t>
  </si>
  <si>
    <t>Операции с собственниками, всего (сумма строк с 710 по 718):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</si>
  <si>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</si>
  <si>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</si>
  <si>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</si>
  <si>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</si>
  <si>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</si>
  <si>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</si>
  <si>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</si>
  <si>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</si>
  <si>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</si>
  <si>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</si>
  <si>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</si>
  <si>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контроль с Ф1 на начало отчетного периода</t>
  </si>
  <si>
    <t>контроль с Ф1 на конец отчетного периода</t>
  </si>
  <si>
    <t xml:space="preserve">Заместитель Председателя Правления                </t>
  </si>
  <si>
    <r>
      <rPr>
        <b/>
        <sz val="10"/>
        <color rgb="FF000000"/>
        <rFont val="Arial"/>
        <family val="2"/>
        <charset val="204"/>
      </rPr>
      <t xml:space="preserve">по экономике и финансам </t>
    </r>
    <r>
      <rPr>
        <b/>
        <sz val="10"/>
        <color indexed="8"/>
        <rFont val="Arial"/>
        <family val="2"/>
        <charset val="204"/>
      </rPr>
      <t xml:space="preserve">                            Чеботарёва Людмила Анатольевна</t>
    </r>
  </si>
  <si>
    <t xml:space="preserve">                                                                         (фамилия, имя, отчество)</t>
  </si>
  <si>
    <t>Главный бухгалтер                                         Оразбекова Динара Тлеукеновна</t>
  </si>
  <si>
    <t>____________________</t>
  </si>
  <si>
    <t>_____________________</t>
  </si>
  <si>
    <t>по состоянию на 31.03.2023 г</t>
  </si>
  <si>
    <t>Сальдо на 31 марта отчетного года (строка 500 + строка 600 + строка 700 + строка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</si>
</sst>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[$€-2]* #,##0.00_);_([$€-2]* \(#,##0.00\);_([$€-2]* &quot;-&quot;??_)"/>
    <numFmt numFmtId="165" formatCode="_-* #,##0_р_._-;\-* #,##0_р_._-;_-* &quot;-&quot;??_р_._-;_-@_-"/>
    <numFmt numFmtId="166" formatCode="_(* #,##0_);_(* \(#,##0\);_(* &quot;-&quot;_);_(@_)"/>
    <numFmt numFmtId="167" formatCode="_(* #,##0.000_);_(* \(#,##0.000\);_(* &quot;-&quot;_);_(@_)"/>
    <numFmt numFmtId="168" formatCode="_-* #,##0.00_р_._-;\-* #,##0.00_р_._-;_-* &quot;-&quot;??_р_._-;_-@_-"/>
    <numFmt numFmtId="169" formatCode="000"/>
    <numFmt numFmtId="170" formatCode="#,##0.00_ ;\-#,##0.00\ 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Arial Cyr"/>
      <family val="2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</font>
    <font>
      <b/>
      <sz val="9"/>
      <color indexed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280">
    <xf numFmtId="0" fontId="0" fillId="0" borderId="0" xfId="0"/>
    <xf numFmtId="164" fontId="2" fillId="0" borderId="0" xfId="2" applyFont="1" applyAlignment="1">
      <alignment vertical="top" wrapText="1"/>
    </xf>
    <xf numFmtId="164" fontId="2" fillId="0" borderId="0" xfId="2" applyFont="1"/>
    <xf numFmtId="49" fontId="3" fillId="0" borderId="0" xfId="2" applyNumberFormat="1" applyFont="1" applyProtection="1">
      <protection locked="0"/>
    </xf>
    <xf numFmtId="164" fontId="1" fillId="0" borderId="0" xfId="2" applyFont="1" applyAlignment="1">
      <alignment horizontal="right"/>
    </xf>
    <xf numFmtId="165" fontId="3" fillId="0" borderId="0" xfId="2" applyNumberFormat="1" applyFont="1" applyFill="1"/>
    <xf numFmtId="164" fontId="3" fillId="0" borderId="0" xfId="2" applyFont="1" applyFill="1"/>
    <xf numFmtId="164" fontId="3" fillId="0" borderId="0" xfId="2" applyFont="1"/>
    <xf numFmtId="164" fontId="3" fillId="0" borderId="0" xfId="2" applyFont="1" applyAlignment="1">
      <alignment vertical="top" wrapText="1"/>
    </xf>
    <xf numFmtId="164" fontId="3" fillId="0" borderId="0" xfId="2" applyFont="1" applyAlignment="1" applyProtection="1">
      <alignment horizontal="right"/>
      <protection locked="0"/>
    </xf>
    <xf numFmtId="165" fontId="3" fillId="0" borderId="0" xfId="2" applyNumberFormat="1" applyFont="1" applyAlignment="1" applyProtection="1">
      <alignment horizontal="right"/>
      <protection locked="0"/>
    </xf>
    <xf numFmtId="49" fontId="2" fillId="0" borderId="0" xfId="2" applyNumberFormat="1" applyFont="1" applyProtection="1">
      <protection locked="0"/>
    </xf>
    <xf numFmtId="164" fontId="1" fillId="0" borderId="0" xfId="2" applyAlignment="1">
      <alignment horizontal="right"/>
    </xf>
    <xf numFmtId="165" fontId="4" fillId="0" borderId="0" xfId="2" applyNumberFormat="1" applyFont="1"/>
    <xf numFmtId="164" fontId="5" fillId="0" borderId="0" xfId="2" applyFont="1" applyAlignment="1" applyProtection="1">
      <alignment horizontal="right"/>
      <protection locked="0"/>
    </xf>
    <xf numFmtId="164" fontId="3" fillId="0" borderId="0" xfId="3" applyFont="1" applyAlignment="1">
      <alignment vertical="top" wrapText="1"/>
    </xf>
    <xf numFmtId="165" fontId="3" fillId="0" borderId="0" xfId="2" applyNumberFormat="1" applyFont="1" applyProtection="1">
      <protection locked="0"/>
    </xf>
    <xf numFmtId="165" fontId="2" fillId="0" borderId="0" xfId="2" applyNumberFormat="1" applyFont="1" applyProtection="1">
      <protection locked="0"/>
    </xf>
    <xf numFmtId="1" fontId="3" fillId="0" borderId="0" xfId="3" applyNumberFormat="1" applyFont="1" applyAlignment="1">
      <alignment horizontal="left" vertical="top" wrapText="1"/>
    </xf>
    <xf numFmtId="164" fontId="2" fillId="0" borderId="0" xfId="2" applyFont="1" applyProtection="1">
      <protection locked="0"/>
    </xf>
    <xf numFmtId="0" fontId="6" fillId="0" borderId="0" xfId="2" applyNumberFormat="1" applyFont="1" applyAlignment="1">
      <alignment horizontal="right" vertical="top" wrapText="1"/>
    </xf>
    <xf numFmtId="0" fontId="6" fillId="0" borderId="0" xfId="2" applyNumberFormat="1" applyFont="1" applyAlignment="1" applyProtection="1">
      <alignment vertical="top" wrapText="1"/>
      <protection locked="0"/>
    </xf>
    <xf numFmtId="0" fontId="7" fillId="0" borderId="0" xfId="2" applyNumberFormat="1" applyFont="1" applyAlignment="1">
      <alignment horizontal="right" vertical="top" wrapText="1"/>
    </xf>
    <xf numFmtId="0" fontId="7" fillId="0" borderId="0" xfId="2" applyNumberFormat="1" applyFont="1" applyProtection="1">
      <protection locked="0"/>
    </xf>
    <xf numFmtId="14" fontId="2" fillId="0" borderId="0" xfId="2" applyNumberFormat="1" applyFont="1" applyBorder="1" applyProtection="1">
      <protection locked="0"/>
    </xf>
    <xf numFmtId="0" fontId="3" fillId="0" borderId="0" xfId="2" applyNumberFormat="1" applyFont="1" applyAlignment="1" applyProtection="1">
      <alignment vertical="top" wrapText="1"/>
      <protection locked="0"/>
    </xf>
    <xf numFmtId="0" fontId="2" fillId="0" borderId="1" xfId="2" applyNumberFormat="1" applyFont="1" applyBorder="1" applyProtection="1">
      <protection locked="0"/>
    </xf>
    <xf numFmtId="0" fontId="2" fillId="0" borderId="1" xfId="2" applyNumberFormat="1" applyFont="1" applyBorder="1"/>
    <xf numFmtId="165" fontId="4" fillId="0" borderId="0" xfId="2" applyNumberFormat="1" applyFont="1" applyAlignment="1">
      <alignment horizontal="center" vertical="center"/>
    </xf>
    <xf numFmtId="164" fontId="3" fillId="0" borderId="0" xfId="2" applyFont="1" applyAlignment="1">
      <alignment horizontal="center" vertical="center"/>
    </xf>
    <xf numFmtId="0" fontId="7" fillId="0" borderId="4" xfId="2" applyNumberFormat="1" applyFont="1" applyBorder="1" applyAlignment="1">
      <alignment vertical="top" wrapText="1"/>
    </xf>
    <xf numFmtId="0" fontId="7" fillId="0" borderId="4" xfId="2" applyNumberFormat="1" applyFont="1" applyBorder="1"/>
    <xf numFmtId="166" fontId="7" fillId="0" borderId="4" xfId="2" applyNumberFormat="1" applyFont="1" applyBorder="1" applyAlignment="1" applyProtection="1">
      <alignment horizontal="right"/>
      <protection locked="0"/>
    </xf>
    <xf numFmtId="165" fontId="8" fillId="0" borderId="0" xfId="2" applyNumberFormat="1" applyFont="1"/>
    <xf numFmtId="164" fontId="6" fillId="0" borderId="0" xfId="2" applyFont="1"/>
    <xf numFmtId="0" fontId="2" fillId="0" borderId="4" xfId="2" applyNumberFormat="1" applyFont="1" applyBorder="1" applyAlignment="1">
      <alignment vertical="top" wrapText="1"/>
    </xf>
    <xf numFmtId="0" fontId="2" fillId="0" borderId="4" xfId="2" applyNumberFormat="1" applyFont="1" applyBorder="1" applyAlignment="1">
      <alignment horizontal="center"/>
    </xf>
    <xf numFmtId="166" fontId="2" fillId="0" borderId="4" xfId="2" applyNumberFormat="1" applyFont="1" applyBorder="1" applyAlignment="1" applyProtection="1">
      <alignment horizontal="right" wrapText="1"/>
      <protection locked="0"/>
    </xf>
    <xf numFmtId="166" fontId="2" fillId="0" borderId="4" xfId="2" applyNumberFormat="1" applyFont="1" applyBorder="1" applyAlignment="1" applyProtection="1">
      <alignment horizontal="right"/>
      <protection locked="0"/>
    </xf>
    <xf numFmtId="166" fontId="2" fillId="0" borderId="4" xfId="2" applyNumberFormat="1" applyFont="1" applyBorder="1" applyAlignment="1">
      <alignment horizontal="right"/>
    </xf>
    <xf numFmtId="166" fontId="2" fillId="0" borderId="4" xfId="2" quotePrefix="1" applyNumberFormat="1" applyFont="1" applyBorder="1" applyAlignment="1">
      <alignment horizontal="right" wrapText="1"/>
    </xf>
    <xf numFmtId="164" fontId="1" fillId="0" borderId="5" xfId="2" applyBorder="1" applyAlignment="1">
      <alignment horizontal="left" indent="2"/>
    </xf>
    <xf numFmtId="0" fontId="9" fillId="0" borderId="4" xfId="2" applyNumberFormat="1" applyFont="1" applyBorder="1" applyAlignment="1">
      <alignment horizontal="center"/>
    </xf>
    <xf numFmtId="166" fontId="9" fillId="0" borderId="4" xfId="2" applyNumberFormat="1" applyFont="1" applyBorder="1" applyAlignment="1" applyProtection="1">
      <alignment horizontal="right"/>
      <protection locked="0"/>
    </xf>
    <xf numFmtId="165" fontId="10" fillId="0" borderId="0" xfId="2" applyNumberFormat="1" applyFont="1"/>
    <xf numFmtId="164" fontId="11" fillId="0" borderId="0" xfId="2" applyFont="1"/>
    <xf numFmtId="164" fontId="1" fillId="0" borderId="5" xfId="2" applyFill="1" applyBorder="1" applyAlignment="1">
      <alignment horizontal="left" indent="2"/>
    </xf>
    <xf numFmtId="0" fontId="9" fillId="0" borderId="4" xfId="2" applyNumberFormat="1" applyFont="1" applyFill="1" applyBorder="1" applyAlignment="1">
      <alignment horizontal="center"/>
    </xf>
    <xf numFmtId="166" fontId="9" fillId="0" borderId="4" xfId="2" applyNumberFormat="1" applyFont="1" applyFill="1" applyBorder="1" applyAlignment="1" applyProtection="1">
      <alignment horizontal="right"/>
      <protection locked="0"/>
    </xf>
    <xf numFmtId="165" fontId="10" fillId="0" borderId="0" xfId="2" applyNumberFormat="1" applyFont="1" applyFill="1"/>
    <xf numFmtId="164" fontId="11" fillId="0" borderId="0" xfId="2" applyFont="1" applyFill="1"/>
    <xf numFmtId="164" fontId="12" fillId="0" borderId="0" xfId="2" applyFont="1" applyFill="1"/>
    <xf numFmtId="0" fontId="2" fillId="0" borderId="4" xfId="2" applyNumberFormat="1" applyFont="1" applyFill="1" applyBorder="1" applyAlignment="1">
      <alignment horizontal="center"/>
    </xf>
    <xf numFmtId="166" fontId="2" fillId="0" borderId="4" xfId="2" applyNumberFormat="1" applyFont="1" applyFill="1" applyBorder="1" applyAlignment="1" applyProtection="1">
      <alignment horizontal="right"/>
      <protection locked="0"/>
    </xf>
    <xf numFmtId="0" fontId="2" fillId="0" borderId="4" xfId="2" applyNumberFormat="1" applyFont="1" applyFill="1" applyBorder="1" applyAlignment="1">
      <alignment vertical="top" wrapText="1"/>
    </xf>
    <xf numFmtId="49" fontId="2" fillId="0" borderId="4" xfId="2" applyNumberFormat="1" applyFont="1" applyFill="1" applyBorder="1" applyAlignment="1">
      <alignment horizontal="center"/>
    </xf>
    <xf numFmtId="165" fontId="4" fillId="0" borderId="0" xfId="2" applyNumberFormat="1" applyFont="1" applyFill="1"/>
    <xf numFmtId="0" fontId="3" fillId="0" borderId="4" xfId="2" applyNumberFormat="1" applyFont="1" applyFill="1" applyBorder="1" applyAlignment="1">
      <alignment vertical="top" wrapText="1"/>
    </xf>
    <xf numFmtId="49" fontId="3" fillId="0" borderId="4" xfId="2" applyNumberFormat="1" applyFont="1" applyFill="1" applyBorder="1" applyAlignment="1">
      <alignment horizontal="center"/>
    </xf>
    <xf numFmtId="166" fontId="3" fillId="0" borderId="4" xfId="2" applyNumberFormat="1" applyFont="1" applyFill="1" applyBorder="1" applyAlignment="1" applyProtection="1">
      <alignment horizontal="right"/>
      <protection locked="0"/>
    </xf>
    <xf numFmtId="165" fontId="13" fillId="0" borderId="0" xfId="2" applyNumberFormat="1" applyFont="1" applyFill="1"/>
    <xf numFmtId="164" fontId="13" fillId="0" borderId="0" xfId="2" applyFont="1" applyFill="1"/>
    <xf numFmtId="0" fontId="7" fillId="0" borderId="4" xfId="2" applyNumberFormat="1" applyFont="1" applyFill="1" applyBorder="1" applyAlignment="1">
      <alignment vertical="top" wrapText="1"/>
    </xf>
    <xf numFmtId="0" fontId="7" fillId="0" borderId="4" xfId="2" applyNumberFormat="1" applyFont="1" applyFill="1" applyBorder="1" applyAlignment="1">
      <alignment horizontal="center"/>
    </xf>
    <xf numFmtId="166" fontId="7" fillId="0" borderId="4" xfId="2" quotePrefix="1" applyNumberFormat="1" applyFont="1" applyFill="1" applyBorder="1" applyAlignment="1">
      <alignment horizontal="right" wrapText="1"/>
    </xf>
    <xf numFmtId="165" fontId="8" fillId="0" borderId="0" xfId="2" applyNumberFormat="1" applyFont="1" applyFill="1"/>
    <xf numFmtId="164" fontId="6" fillId="0" borderId="0" xfId="2" applyFont="1" applyFill="1"/>
    <xf numFmtId="166" fontId="7" fillId="0" borderId="4" xfId="2" applyNumberFormat="1" applyFont="1" applyFill="1" applyBorder="1" applyAlignment="1" applyProtection="1">
      <alignment horizontal="right"/>
      <protection locked="0"/>
    </xf>
    <xf numFmtId="0" fontId="7" fillId="0" borderId="4" xfId="2" applyNumberFormat="1" applyFont="1" applyBorder="1" applyAlignment="1">
      <alignment horizontal="center"/>
    </xf>
    <xf numFmtId="166" fontId="3" fillId="0" borderId="4" xfId="3" applyNumberFormat="1" applyFont="1" applyBorder="1" applyAlignment="1" applyProtection="1">
      <alignment horizontal="right"/>
      <protection locked="0"/>
    </xf>
    <xf numFmtId="0" fontId="3" fillId="0" borderId="4" xfId="2" applyNumberFormat="1" applyFont="1" applyBorder="1" applyAlignment="1">
      <alignment vertical="top" wrapText="1"/>
    </xf>
    <xf numFmtId="0" fontId="3" fillId="0" borderId="4" xfId="2" applyNumberFormat="1" applyFont="1" applyBorder="1" applyAlignment="1">
      <alignment horizontal="center"/>
    </xf>
    <xf numFmtId="166" fontId="3" fillId="0" borderId="4" xfId="2" quotePrefix="1" applyNumberFormat="1" applyFont="1" applyBorder="1" applyAlignment="1">
      <alignment horizontal="right" wrapText="1"/>
    </xf>
    <xf numFmtId="164" fontId="1" fillId="0" borderId="4" xfId="2" applyBorder="1" applyAlignment="1">
      <alignment horizontal="left"/>
    </xf>
    <xf numFmtId="166" fontId="11" fillId="0" borderId="4" xfId="2" applyNumberFormat="1" applyFont="1" applyBorder="1" applyAlignment="1" applyProtection="1">
      <alignment horizontal="right"/>
      <protection locked="0"/>
    </xf>
    <xf numFmtId="164" fontId="1" fillId="0" borderId="4" xfId="2" applyBorder="1" applyAlignment="1">
      <alignment horizontal="left" indent="2"/>
    </xf>
    <xf numFmtId="166" fontId="3" fillId="0" borderId="4" xfId="2" applyNumberFormat="1" applyFont="1" applyBorder="1" applyAlignment="1">
      <alignment horizontal="right"/>
    </xf>
    <xf numFmtId="164" fontId="12" fillId="0" borderId="0" xfId="2" applyFont="1"/>
    <xf numFmtId="0" fontId="11" fillId="0" borderId="4" xfId="2" applyNumberFormat="1" applyFont="1" applyBorder="1" applyAlignment="1">
      <alignment horizontal="center"/>
    </xf>
    <xf numFmtId="164" fontId="1" fillId="0" borderId="0" xfId="2" applyAlignment="1">
      <alignment horizontal="left" indent="2"/>
    </xf>
    <xf numFmtId="164" fontId="1" fillId="0" borderId="4" xfId="2" applyFont="1" applyFill="1" applyBorder="1" applyAlignment="1">
      <alignment horizontal="left" indent="2"/>
    </xf>
    <xf numFmtId="0" fontId="11" fillId="0" borderId="4" xfId="2" applyNumberFormat="1" applyFont="1" applyFill="1" applyBorder="1" applyAlignment="1">
      <alignment horizontal="center"/>
    </xf>
    <xf numFmtId="166" fontId="11" fillId="0" borderId="4" xfId="2" applyNumberFormat="1" applyFont="1" applyFill="1" applyBorder="1" applyAlignment="1" applyProtection="1">
      <alignment horizontal="right"/>
      <protection locked="0"/>
    </xf>
    <xf numFmtId="166" fontId="7" fillId="0" borderId="4" xfId="2" quotePrefix="1" applyNumberFormat="1" applyFont="1" applyBorder="1" applyAlignment="1">
      <alignment horizontal="right" wrapText="1"/>
    </xf>
    <xf numFmtId="0" fontId="7" fillId="0" borderId="4" xfId="2" applyNumberFormat="1" applyFont="1" applyBorder="1" applyAlignment="1">
      <alignment horizontal="left" vertical="center" wrapText="1"/>
    </xf>
    <xf numFmtId="0" fontId="7" fillId="0" borderId="4" xfId="2" applyNumberFormat="1" applyFont="1" applyBorder="1" applyAlignment="1">
      <alignment horizontal="center" vertical="center" wrapText="1"/>
    </xf>
    <xf numFmtId="166" fontId="7" fillId="0" borderId="4" xfId="2" applyNumberFormat="1" applyFont="1" applyBorder="1" applyAlignment="1" applyProtection="1">
      <alignment horizontal="right" vertical="center" wrapText="1"/>
      <protection locked="0"/>
    </xf>
    <xf numFmtId="165" fontId="8" fillId="0" borderId="0" xfId="2" applyNumberFormat="1" applyFont="1" applyAlignment="1">
      <alignment horizontal="center" vertical="center"/>
    </xf>
    <xf numFmtId="164" fontId="6" fillId="0" borderId="0" xfId="2" applyFont="1" applyAlignment="1">
      <alignment horizontal="center" vertical="center"/>
    </xf>
    <xf numFmtId="0" fontId="1" fillId="0" borderId="4" xfId="2" applyNumberFormat="1" applyBorder="1" applyAlignment="1" applyProtection="1">
      <alignment horizontal="left" indent="1"/>
      <protection hidden="1"/>
    </xf>
    <xf numFmtId="0" fontId="3" fillId="0" borderId="4" xfId="2" applyNumberFormat="1" applyFont="1" applyFill="1" applyBorder="1" applyAlignment="1">
      <alignment horizontal="center"/>
    </xf>
    <xf numFmtId="166" fontId="7" fillId="0" borderId="4" xfId="2" applyNumberFormat="1" applyFont="1" applyBorder="1" applyAlignment="1">
      <alignment horizontal="right"/>
    </xf>
    <xf numFmtId="0" fontId="1" fillId="0" borderId="4" xfId="2" applyNumberFormat="1" applyBorder="1" applyAlignment="1" applyProtection="1">
      <alignment horizontal="left" wrapText="1" indent="1"/>
      <protection hidden="1"/>
    </xf>
    <xf numFmtId="0" fontId="2" fillId="0" borderId="0" xfId="2" applyNumberFormat="1" applyFont="1" applyAlignment="1" applyProtection="1">
      <alignment vertical="top" wrapText="1"/>
      <protection locked="0"/>
    </xf>
    <xf numFmtId="0" fontId="2" fillId="0" borderId="0" xfId="2" applyNumberFormat="1" applyFont="1" applyProtection="1">
      <protection locked="0"/>
    </xf>
    <xf numFmtId="4" fontId="4" fillId="0" borderId="0" xfId="2" applyNumberFormat="1" applyFont="1"/>
    <xf numFmtId="166" fontId="4" fillId="0" borderId="0" xfId="2" applyNumberFormat="1" applyFont="1"/>
    <xf numFmtId="0" fontId="7" fillId="0" borderId="0" xfId="2" applyNumberFormat="1" applyFont="1" applyAlignment="1" applyProtection="1">
      <alignment vertical="top" wrapText="1"/>
      <protection locked="0"/>
    </xf>
    <xf numFmtId="164" fontId="3" fillId="0" borderId="0" xfId="2" applyFont="1" applyProtection="1">
      <protection locked="0"/>
    </xf>
    <xf numFmtId="0" fontId="2" fillId="0" borderId="0" xfId="2" applyNumberFormat="1" applyFont="1" applyAlignment="1" applyProtection="1">
      <alignment horizontal="center" vertical="top" wrapText="1"/>
      <protection locked="0"/>
    </xf>
    <xf numFmtId="0" fontId="7" fillId="0" borderId="0" xfId="2" applyNumberFormat="1" applyFont="1" applyAlignment="1" applyProtection="1">
      <alignment horizontal="left" vertical="top" wrapText="1"/>
      <protection locked="0"/>
    </xf>
    <xf numFmtId="0" fontId="2" fillId="0" borderId="0" xfId="2" applyNumberFormat="1" applyFont="1" applyAlignment="1" applyProtection="1">
      <alignment horizontal="left" vertical="top" wrapText="1"/>
      <protection locked="0"/>
    </xf>
    <xf numFmtId="164" fontId="1" fillId="0" borderId="6" xfId="2" applyBorder="1" applyProtection="1">
      <protection locked="0"/>
    </xf>
    <xf numFmtId="164" fontId="3" fillId="0" borderId="0" xfId="2" applyFont="1" applyAlignment="1" applyProtection="1">
      <alignment vertical="top" wrapText="1"/>
      <protection locked="0"/>
    </xf>
    <xf numFmtId="164" fontId="14" fillId="0" borderId="0" xfId="2" applyFont="1" applyAlignment="1">
      <alignment vertical="top" wrapText="1"/>
    </xf>
    <xf numFmtId="0" fontId="2" fillId="0" borderId="0" xfId="2" applyNumberFormat="1" applyFont="1"/>
    <xf numFmtId="0" fontId="4" fillId="0" borderId="0" xfId="2" applyNumberFormat="1" applyFont="1"/>
    <xf numFmtId="0" fontId="13" fillId="0" borderId="0" xfId="2" applyNumberFormat="1" applyFont="1"/>
    <xf numFmtId="0" fontId="12" fillId="0" borderId="0" xfId="2" applyNumberFormat="1" applyFont="1"/>
    <xf numFmtId="0" fontId="11" fillId="0" borderId="0" xfId="2" applyNumberFormat="1" applyFont="1"/>
    <xf numFmtId="0" fontId="3" fillId="0" borderId="0" xfId="2" applyNumberFormat="1" applyFont="1"/>
    <xf numFmtId="0" fontId="2" fillId="0" borderId="0" xfId="2" applyNumberFormat="1" applyFont="1" applyAlignment="1">
      <alignment horizontal="right"/>
    </xf>
    <xf numFmtId="0" fontId="7" fillId="0" borderId="0" xfId="2" applyNumberFormat="1" applyFont="1" applyAlignment="1" applyProtection="1">
      <alignment horizontal="right"/>
      <protection locked="0"/>
    </xf>
    <xf numFmtId="49" fontId="3" fillId="0" borderId="0" xfId="2" applyNumberFormat="1" applyFont="1" applyFill="1" applyBorder="1" applyProtection="1">
      <protection locked="0"/>
    </xf>
    <xf numFmtId="14" fontId="3" fillId="0" borderId="0" xfId="2" applyNumberFormat="1" applyFont="1" applyFill="1" applyBorder="1" applyProtection="1">
      <protection locked="0"/>
    </xf>
    <xf numFmtId="0" fontId="2" fillId="0" borderId="1" xfId="2" applyNumberFormat="1" applyFont="1" applyBorder="1" applyAlignment="1" applyProtection="1">
      <alignment horizontal="right"/>
      <protection locked="0"/>
    </xf>
    <xf numFmtId="0" fontId="2" fillId="0" borderId="1" xfId="2" applyNumberFormat="1" applyFont="1" applyBorder="1" applyAlignment="1">
      <alignment horizontal="right"/>
    </xf>
    <xf numFmtId="0" fontId="4" fillId="0" borderId="0" xfId="2" applyNumberFormat="1" applyFont="1" applyAlignment="1">
      <alignment vertical="center"/>
    </xf>
    <xf numFmtId="0" fontId="13" fillId="0" borderId="0" xfId="2" applyNumberFormat="1" applyFont="1" applyAlignment="1">
      <alignment vertical="center"/>
    </xf>
    <xf numFmtId="0" fontId="12" fillId="0" borderId="0" xfId="2" applyNumberFormat="1" applyFont="1" applyAlignment="1">
      <alignment vertical="center"/>
    </xf>
    <xf numFmtId="0" fontId="11" fillId="0" borderId="0" xfId="2" applyNumberFormat="1" applyFont="1" applyAlignment="1">
      <alignment vertical="center"/>
    </xf>
    <xf numFmtId="0" fontId="3" fillId="0" borderId="0" xfId="2" applyNumberFormat="1" applyFont="1" applyAlignment="1">
      <alignment vertical="center"/>
    </xf>
    <xf numFmtId="164" fontId="4" fillId="0" borderId="0" xfId="2" applyFont="1" applyAlignment="1">
      <alignment horizontal="center" textRotation="90" wrapText="1"/>
    </xf>
    <xf numFmtId="164" fontId="10" fillId="0" borderId="0" xfId="2" applyFont="1" applyAlignment="1">
      <alignment horizontal="center" textRotation="90" wrapText="1"/>
    </xf>
    <xf numFmtId="0" fontId="3" fillId="0" borderId="4" xfId="2" applyNumberFormat="1" applyFont="1" applyBorder="1" applyAlignment="1">
      <alignment wrapText="1"/>
    </xf>
    <xf numFmtId="49" fontId="2" fillId="0" borderId="4" xfId="2" applyNumberFormat="1" applyFont="1" applyBorder="1" applyAlignment="1">
      <alignment horizontal="center"/>
    </xf>
    <xf numFmtId="166" fontId="2" fillId="0" borderId="4" xfId="2" applyNumberFormat="1" applyFont="1" applyBorder="1" applyProtection="1">
      <protection locked="0"/>
    </xf>
    <xf numFmtId="166" fontId="15" fillId="0" borderId="4" xfId="2" applyNumberFormat="1" applyFont="1" applyBorder="1" applyAlignment="1" applyProtection="1">
      <alignment horizontal="left" wrapText="1"/>
      <protection locked="0"/>
    </xf>
    <xf numFmtId="166" fontId="15" fillId="0" borderId="4" xfId="2" applyNumberFormat="1" applyFont="1" applyBorder="1" applyAlignment="1" applyProtection="1">
      <alignment horizontal="left" vertical="top" wrapText="1"/>
      <protection locked="0"/>
    </xf>
    <xf numFmtId="0" fontId="2" fillId="0" borderId="4" xfId="2" applyNumberFormat="1" applyFont="1" applyBorder="1" applyAlignment="1">
      <alignment wrapText="1"/>
    </xf>
    <xf numFmtId="0" fontId="7" fillId="0" borderId="4" xfId="2" applyNumberFormat="1" applyFont="1" applyBorder="1" applyAlignment="1">
      <alignment wrapText="1"/>
    </xf>
    <xf numFmtId="49" fontId="7" fillId="0" borderId="4" xfId="2" applyNumberFormat="1" applyFont="1" applyBorder="1" applyAlignment="1">
      <alignment horizontal="center"/>
    </xf>
    <xf numFmtId="166" fontId="7" fillId="0" borderId="4" xfId="2" quotePrefix="1" applyNumberFormat="1" applyFont="1" applyBorder="1" applyAlignment="1">
      <alignment horizontal="center"/>
    </xf>
    <xf numFmtId="166" fontId="8" fillId="0" borderId="0" xfId="2" applyNumberFormat="1" applyFont="1"/>
    <xf numFmtId="0" fontId="16" fillId="0" borderId="0" xfId="2" applyNumberFormat="1" applyFont="1"/>
    <xf numFmtId="0" fontId="17" fillId="0" borderId="0" xfId="2" applyNumberFormat="1" applyFont="1"/>
    <xf numFmtId="0" fontId="18" fillId="0" borderId="0" xfId="2" applyNumberFormat="1" applyFont="1"/>
    <xf numFmtId="0" fontId="6" fillId="0" borderId="0" xfId="2" applyNumberFormat="1" applyFont="1"/>
    <xf numFmtId="166" fontId="13" fillId="0" borderId="0" xfId="2" applyNumberFormat="1" applyFont="1"/>
    <xf numFmtId="166" fontId="12" fillId="0" borderId="0" xfId="2" applyNumberFormat="1" applyFont="1"/>
    <xf numFmtId="0" fontId="19" fillId="0" borderId="0" xfId="2" applyNumberFormat="1" applyFont="1"/>
    <xf numFmtId="166" fontId="16" fillId="0" borderId="0" xfId="2" applyNumberFormat="1" applyFont="1"/>
    <xf numFmtId="0" fontId="2" fillId="0" borderId="4" xfId="2" applyNumberFormat="1" applyFont="1" applyFill="1" applyBorder="1" applyAlignment="1">
      <alignment wrapText="1"/>
    </xf>
    <xf numFmtId="0" fontId="7" fillId="0" borderId="4" xfId="2" applyNumberFormat="1" applyFont="1" applyFill="1" applyBorder="1" applyAlignment="1">
      <alignment wrapText="1"/>
    </xf>
    <xf numFmtId="49" fontId="7" fillId="0" borderId="4" xfId="2" applyNumberFormat="1" applyFont="1" applyFill="1" applyBorder="1" applyAlignment="1">
      <alignment horizontal="center"/>
    </xf>
    <xf numFmtId="166" fontId="2" fillId="0" borderId="5" xfId="2" applyNumberFormat="1" applyFont="1" applyBorder="1" applyProtection="1">
      <protection locked="0"/>
    </xf>
    <xf numFmtId="166" fontId="7" fillId="0" borderId="4" xfId="2" applyNumberFormat="1" applyFont="1" applyBorder="1" applyProtection="1">
      <protection locked="0"/>
    </xf>
    <xf numFmtId="166" fontId="7" fillId="0" borderId="5" xfId="2" applyNumberFormat="1" applyFont="1" applyBorder="1" applyProtection="1">
      <protection locked="0"/>
    </xf>
    <xf numFmtId="0" fontId="8" fillId="0" borderId="0" xfId="2" applyNumberFormat="1" applyFont="1"/>
    <xf numFmtId="0" fontId="2" fillId="0" borderId="4" xfId="2" applyNumberFormat="1" applyFont="1" applyBorder="1"/>
    <xf numFmtId="167" fontId="2" fillId="0" borderId="4" xfId="2" applyNumberFormat="1" applyFont="1" applyBorder="1" applyProtection="1">
      <protection locked="0"/>
    </xf>
    <xf numFmtId="0" fontId="7" fillId="0" borderId="0" xfId="2" applyNumberFormat="1" applyFont="1" applyAlignment="1" applyProtection="1">
      <alignment wrapText="1"/>
      <protection locked="0"/>
    </xf>
    <xf numFmtId="0" fontId="3" fillId="0" borderId="0" xfId="2" applyNumberFormat="1" applyFont="1" applyProtection="1">
      <protection locked="0"/>
    </xf>
    <xf numFmtId="0" fontId="4" fillId="0" borderId="0" xfId="2" applyNumberFormat="1" applyFont="1" applyProtection="1">
      <protection locked="0"/>
    </xf>
    <xf numFmtId="0" fontId="13" fillId="0" borderId="0" xfId="2" applyNumberFormat="1" applyFont="1" applyProtection="1">
      <protection locked="0"/>
    </xf>
    <xf numFmtId="0" fontId="12" fillId="0" borderId="0" xfId="2" applyNumberFormat="1" applyFont="1" applyProtection="1">
      <protection locked="0"/>
    </xf>
    <xf numFmtId="0" fontId="11" fillId="0" borderId="0" xfId="2" applyNumberFormat="1" applyFont="1" applyProtection="1">
      <protection locked="0"/>
    </xf>
    <xf numFmtId="0" fontId="2" fillId="0" borderId="0" xfId="2" applyNumberFormat="1" applyFont="1" applyAlignment="1" applyProtection="1">
      <alignment wrapText="1"/>
      <protection locked="0"/>
    </xf>
    <xf numFmtId="164" fontId="1" fillId="0" borderId="0" xfId="2" applyProtection="1">
      <protection locked="0"/>
    </xf>
    <xf numFmtId="165" fontId="22" fillId="0" borderId="0" xfId="1" applyNumberFormat="1" applyFont="1" applyFill="1" applyProtection="1"/>
    <xf numFmtId="164" fontId="1" fillId="0" borderId="0" xfId="2"/>
    <xf numFmtId="164" fontId="15" fillId="0" borderId="0" xfId="2" applyFont="1"/>
    <xf numFmtId="164" fontId="1" fillId="0" borderId="0" xfId="2" applyFont="1" applyProtection="1">
      <protection locked="0"/>
    </xf>
    <xf numFmtId="164" fontId="1" fillId="0" borderId="0" xfId="2" applyFont="1"/>
    <xf numFmtId="3" fontId="3" fillId="0" borderId="0" xfId="2" applyNumberFormat="1" applyFont="1" applyProtection="1">
      <protection locked="0"/>
    </xf>
    <xf numFmtId="164" fontId="23" fillId="0" borderId="0" xfId="2" applyFont="1"/>
    <xf numFmtId="164" fontId="3" fillId="0" borderId="0" xfId="2" applyFont="1" applyAlignment="1" applyProtection="1">
      <alignment horizontal="center" vertical="top"/>
      <protection locked="0"/>
    </xf>
    <xf numFmtId="164" fontId="15" fillId="0" borderId="0" xfId="2" applyFont="1" applyAlignment="1">
      <alignment horizontal="right"/>
    </xf>
    <xf numFmtId="164" fontId="23" fillId="0" borderId="0" xfId="2" applyFont="1" applyAlignment="1">
      <alignment horizontal="right"/>
    </xf>
    <xf numFmtId="164" fontId="6" fillId="0" borderId="0" xfId="2" applyFont="1" applyAlignment="1">
      <alignment horizontal="center" vertical="top"/>
    </xf>
    <xf numFmtId="164" fontId="24" fillId="0" borderId="0" xfId="2" applyFont="1" applyAlignment="1">
      <alignment horizontal="center" vertical="top"/>
    </xf>
    <xf numFmtId="164" fontId="24" fillId="0" borderId="0" xfId="2" applyFont="1" applyAlignment="1">
      <alignment horizontal="center"/>
    </xf>
    <xf numFmtId="0" fontId="3" fillId="0" borderId="0" xfId="2" applyNumberFormat="1" applyFont="1" applyAlignment="1">
      <alignment horizontal="right" vertical="top"/>
    </xf>
    <xf numFmtId="0" fontId="3" fillId="0" borderId="4" xfId="2" applyNumberFormat="1" applyFont="1" applyBorder="1" applyAlignment="1">
      <alignment vertical="center"/>
    </xf>
    <xf numFmtId="0" fontId="3" fillId="0" borderId="4" xfId="2" applyNumberFormat="1" applyFont="1" applyBorder="1" applyAlignment="1">
      <alignment horizontal="center" vertical="center" wrapText="1"/>
    </xf>
    <xf numFmtId="0" fontId="6" fillId="0" borderId="4" xfId="2" applyNumberFormat="1" applyFont="1" applyBorder="1" applyAlignment="1">
      <alignment horizontal="center" vertical="top"/>
    </xf>
    <xf numFmtId="0" fontId="6" fillId="0" borderId="4" xfId="2" applyNumberFormat="1" applyFont="1" applyBorder="1" applyAlignment="1" applyProtection="1">
      <alignment horizontal="center" vertical="top"/>
      <protection locked="0"/>
    </xf>
    <xf numFmtId="0" fontId="6" fillId="0" borderId="4" xfId="2" applyNumberFormat="1" applyFont="1" applyBorder="1" applyProtection="1">
      <protection locked="0"/>
    </xf>
    <xf numFmtId="0" fontId="6" fillId="0" borderId="4" xfId="2" applyNumberFormat="1" applyFont="1" applyBorder="1"/>
    <xf numFmtId="169" fontId="6" fillId="0" borderId="4" xfId="2" applyNumberFormat="1" applyFont="1" applyBorder="1" applyAlignment="1" applyProtection="1">
      <alignment horizontal="center" vertical="top"/>
      <protection locked="0"/>
    </xf>
    <xf numFmtId="3" fontId="6" fillId="0" borderId="4" xfId="2" applyNumberFormat="1" applyFont="1" applyBorder="1" applyAlignment="1">
      <alignment horizontal="right" wrapText="1"/>
    </xf>
    <xf numFmtId="0" fontId="3" fillId="0" borderId="4" xfId="2" applyNumberFormat="1" applyFont="1" applyBorder="1"/>
    <xf numFmtId="0" fontId="3" fillId="0" borderId="4" xfId="2" applyNumberFormat="1" applyFont="1" applyBorder="1" applyAlignment="1" applyProtection="1">
      <alignment horizontal="center" vertical="top"/>
      <protection locked="0"/>
    </xf>
    <xf numFmtId="3" fontId="3" fillId="0" borderId="4" xfId="2" applyNumberFormat="1" applyFont="1" applyBorder="1" applyAlignment="1" applyProtection="1">
      <alignment horizontal="right"/>
      <protection locked="0"/>
    </xf>
    <xf numFmtId="169" fontId="3" fillId="0" borderId="4" xfId="2" applyNumberFormat="1" applyFont="1" applyBorder="1" applyAlignment="1" applyProtection="1">
      <alignment horizontal="center" vertical="top"/>
      <protection locked="0"/>
    </xf>
    <xf numFmtId="3" fontId="3" fillId="0" borderId="4" xfId="2" applyNumberFormat="1" applyFont="1" applyBorder="1" applyAlignment="1" applyProtection="1">
      <alignment horizontal="right" wrapText="1"/>
      <protection locked="0"/>
    </xf>
    <xf numFmtId="0" fontId="3" fillId="0" borderId="4" xfId="2" applyNumberFormat="1" applyFont="1" applyBorder="1" applyAlignment="1">
      <alignment horizontal="left" vertical="top"/>
    </xf>
    <xf numFmtId="3" fontId="3" fillId="0" borderId="4" xfId="2" applyNumberFormat="1" applyFont="1" applyBorder="1" applyAlignment="1" applyProtection="1">
      <alignment horizontal="right" vertical="top" wrapText="1"/>
      <protection locked="0"/>
    </xf>
    <xf numFmtId="3" fontId="3" fillId="0" borderId="4" xfId="4" applyNumberFormat="1" applyFont="1" applyBorder="1" applyAlignment="1" applyProtection="1">
      <alignment horizontal="right" wrapText="1"/>
      <protection locked="0"/>
    </xf>
    <xf numFmtId="3" fontId="6" fillId="0" borderId="4" xfId="2" applyNumberFormat="1" applyFont="1" applyBorder="1" applyAlignment="1">
      <alignment horizontal="right"/>
    </xf>
    <xf numFmtId="3" fontId="6" fillId="0" borderId="4" xfId="2" applyNumberFormat="1" applyFont="1" applyBorder="1" applyAlignment="1">
      <alignment horizontal="right" vertical="top"/>
    </xf>
    <xf numFmtId="3" fontId="3" fillId="0" borderId="4" xfId="2" applyNumberFormat="1" applyFont="1" applyBorder="1" applyProtection="1">
      <protection locked="0"/>
    </xf>
    <xf numFmtId="3" fontId="3" fillId="0" borderId="4" xfId="2" applyNumberFormat="1" applyFont="1" applyBorder="1" applyAlignment="1" applyProtection="1">
      <alignment horizontal="left" wrapText="1"/>
      <protection locked="0"/>
    </xf>
    <xf numFmtId="3" fontId="3" fillId="0" borderId="4" xfId="2" applyNumberFormat="1" applyFont="1" applyBorder="1" applyAlignment="1" applyProtection="1">
      <alignment horizontal="left" vertical="top" wrapText="1"/>
      <protection locked="0"/>
    </xf>
    <xf numFmtId="3" fontId="3" fillId="0" borderId="4" xfId="2" applyNumberFormat="1" applyFont="1" applyBorder="1" applyAlignment="1">
      <alignment horizontal="right" wrapText="1"/>
    </xf>
    <xf numFmtId="0" fontId="3" fillId="0" borderId="4" xfId="2" applyNumberFormat="1" applyFont="1" applyFill="1" applyBorder="1"/>
    <xf numFmtId="169" fontId="3" fillId="0" borderId="4" xfId="2" applyNumberFormat="1" applyFont="1" applyFill="1" applyBorder="1" applyAlignment="1" applyProtection="1">
      <alignment horizontal="center" vertical="top"/>
      <protection locked="0"/>
    </xf>
    <xf numFmtId="3" fontId="3" fillId="0" borderId="4" xfId="2" applyNumberFormat="1" applyFont="1" applyFill="1" applyBorder="1" applyAlignment="1" applyProtection="1">
      <alignment horizontal="right" wrapText="1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6" fillId="0" borderId="4" xfId="2" applyNumberFormat="1" applyFont="1" applyFill="1" applyBorder="1" applyAlignment="1">
      <alignment wrapText="1"/>
    </xf>
    <xf numFmtId="169" fontId="6" fillId="0" borderId="4" xfId="2" applyNumberFormat="1" applyFont="1" applyFill="1" applyBorder="1" applyAlignment="1" applyProtection="1">
      <alignment horizontal="center" vertical="top"/>
      <protection locked="0"/>
    </xf>
    <xf numFmtId="3" fontId="6" fillId="0" borderId="4" xfId="2" applyNumberFormat="1" applyFont="1" applyFill="1" applyBorder="1"/>
    <xf numFmtId="0" fontId="6" fillId="0" borderId="4" xfId="2" applyNumberFormat="1" applyFont="1" applyFill="1" applyBorder="1" applyAlignment="1">
      <alignment horizontal="center" vertical="top"/>
    </xf>
    <xf numFmtId="3" fontId="6" fillId="0" borderId="4" xfId="2" applyNumberFormat="1" applyFont="1" applyFill="1" applyBorder="1" applyAlignment="1" applyProtection="1">
      <alignment horizontal="left" vertical="top" wrapText="1"/>
      <protection locked="0"/>
    </xf>
    <xf numFmtId="0" fontId="6" fillId="0" borderId="4" xfId="2" applyNumberFormat="1" applyFont="1" applyFill="1" applyBorder="1"/>
    <xf numFmtId="3" fontId="3" fillId="0" borderId="4" xfId="2" applyNumberFormat="1" applyFont="1" applyFill="1" applyBorder="1" applyAlignment="1" applyProtection="1">
      <alignment horizontal="left" wrapText="1"/>
      <protection locked="0"/>
    </xf>
    <xf numFmtId="3" fontId="3" fillId="0" borderId="4" xfId="2" applyNumberFormat="1" applyFont="1" applyFill="1" applyBorder="1" applyAlignment="1" applyProtection="1">
      <alignment horizontal="left" vertical="top" wrapText="1"/>
      <protection locked="0"/>
    </xf>
    <xf numFmtId="3" fontId="6" fillId="0" borderId="4" xfId="2" applyNumberFormat="1" applyFont="1" applyBorder="1"/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6" fillId="0" borderId="4" xfId="2" applyNumberFormat="1" applyFont="1" applyFill="1" applyBorder="1" applyAlignment="1" applyProtection="1">
      <alignment horizontal="center" vertical="top"/>
      <protection locked="0"/>
    </xf>
    <xf numFmtId="3" fontId="6" fillId="0" borderId="4" xfId="2" applyNumberFormat="1" applyFont="1" applyBorder="1" applyAlignment="1" applyProtection="1">
      <alignment horizontal="right" wrapText="1"/>
      <protection locked="0"/>
    </xf>
    <xf numFmtId="3" fontId="6" fillId="0" borderId="4" xfId="2" applyNumberFormat="1" applyFont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>
      <alignment horizontal="left" vertical="top"/>
    </xf>
    <xf numFmtId="0" fontId="15" fillId="0" borderId="0" xfId="2" applyNumberFormat="1" applyFont="1" applyAlignment="1" applyProtection="1">
      <alignment wrapText="1"/>
      <protection locked="0"/>
    </xf>
    <xf numFmtId="0" fontId="15" fillId="0" borderId="0" xfId="2" applyNumberFormat="1" applyFont="1" applyProtection="1">
      <protection locked="0"/>
    </xf>
    <xf numFmtId="0" fontId="25" fillId="0" borderId="0" xfId="2" applyNumberFormat="1" applyFont="1" applyProtection="1">
      <protection locked="0"/>
    </xf>
    <xf numFmtId="0" fontId="25" fillId="0" borderId="0" xfId="2" applyNumberFormat="1" applyFont="1" applyAlignment="1" applyProtection="1">
      <alignment wrapText="1"/>
      <protection locked="0"/>
    </xf>
    <xf numFmtId="0" fontId="25" fillId="0" borderId="0" xfId="2" applyNumberFormat="1" applyFont="1" applyAlignment="1" applyProtection="1">
      <alignment horizontal="right"/>
      <protection locked="0"/>
    </xf>
    <xf numFmtId="168" fontId="26" fillId="0" borderId="0" xfId="1" applyFont="1" applyFill="1" applyProtection="1"/>
    <xf numFmtId="0" fontId="15" fillId="0" borderId="0" xfId="2" applyNumberFormat="1" applyFont="1"/>
    <xf numFmtId="0" fontId="27" fillId="0" borderId="0" xfId="2" applyNumberFormat="1" applyFont="1" applyAlignment="1" applyProtection="1">
      <alignment horizontal="right"/>
      <protection locked="0"/>
    </xf>
    <xf numFmtId="0" fontId="27" fillId="0" borderId="0" xfId="2" applyNumberFormat="1" applyFont="1" applyProtection="1">
      <protection locked="0"/>
    </xf>
    <xf numFmtId="0" fontId="27" fillId="0" borderId="0" xfId="2" applyNumberFormat="1" applyFont="1" applyAlignment="1" applyProtection="1">
      <alignment wrapText="1"/>
      <protection locked="0"/>
    </xf>
    <xf numFmtId="14" fontId="27" fillId="0" borderId="0" xfId="2" applyNumberFormat="1" applyFont="1" applyAlignment="1" applyProtection="1">
      <alignment horizontal="left" wrapText="1"/>
      <protection locked="0"/>
    </xf>
    <xf numFmtId="0" fontId="25" fillId="0" borderId="1" xfId="2" applyNumberFormat="1" applyFont="1" applyBorder="1" applyProtection="1">
      <protection locked="0"/>
    </xf>
    <xf numFmtId="0" fontId="25" fillId="0" borderId="1" xfId="2" applyNumberFormat="1" applyFont="1" applyBorder="1" applyAlignment="1" applyProtection="1">
      <alignment wrapText="1"/>
      <protection locked="0"/>
    </xf>
    <xf numFmtId="0" fontId="25" fillId="0" borderId="1" xfId="2" applyNumberFormat="1" applyFont="1" applyBorder="1" applyAlignment="1" applyProtection="1">
      <alignment horizontal="right"/>
      <protection locked="0"/>
    </xf>
    <xf numFmtId="0" fontId="15" fillId="0" borderId="0" xfId="2" applyNumberFormat="1" applyFont="1" applyAlignment="1">
      <alignment horizontal="center" vertical="center"/>
    </xf>
    <xf numFmtId="0" fontId="25" fillId="0" borderId="4" xfId="2" applyNumberFormat="1" applyFont="1" applyBorder="1" applyAlignment="1" applyProtection="1">
      <alignment horizontal="center" vertical="center" wrapText="1"/>
      <protection locked="0"/>
    </xf>
    <xf numFmtId="0" fontId="27" fillId="0" borderId="4" xfId="2" applyNumberFormat="1" applyFont="1" applyBorder="1" applyAlignment="1">
      <alignment wrapText="1"/>
    </xf>
    <xf numFmtId="49" fontId="27" fillId="0" borderId="4" xfId="2" applyNumberFormat="1" applyFont="1" applyBorder="1" applyAlignment="1" applyProtection="1">
      <alignment horizontal="center" wrapText="1"/>
      <protection locked="0"/>
    </xf>
    <xf numFmtId="166" fontId="28" fillId="0" borderId="4" xfId="2" applyNumberFormat="1" applyFont="1" applyBorder="1" applyAlignment="1" applyProtection="1">
      <alignment wrapText="1"/>
      <protection locked="0"/>
    </xf>
    <xf numFmtId="166" fontId="28" fillId="0" borderId="4" xfId="2" quotePrefix="1" applyNumberFormat="1" applyFont="1" applyBorder="1" applyAlignment="1" applyProtection="1">
      <alignment wrapText="1"/>
      <protection locked="0"/>
    </xf>
    <xf numFmtId="168" fontId="29" fillId="0" borderId="0" xfId="1" applyFont="1" applyFill="1" applyProtection="1"/>
    <xf numFmtId="0" fontId="23" fillId="0" borderId="0" xfId="2" applyNumberFormat="1" applyFont="1"/>
    <xf numFmtId="0" fontId="25" fillId="0" borderId="4" xfId="2" applyNumberFormat="1" applyFont="1" applyBorder="1" applyAlignment="1">
      <alignment wrapText="1"/>
    </xf>
    <xf numFmtId="49" fontId="25" fillId="0" borderId="4" xfId="2" applyNumberFormat="1" applyFont="1" applyBorder="1" applyAlignment="1" applyProtection="1">
      <alignment horizontal="center" wrapText="1"/>
      <protection locked="0"/>
    </xf>
    <xf numFmtId="166" fontId="25" fillId="0" borderId="4" xfId="2" applyNumberFormat="1" applyFont="1" applyBorder="1" applyAlignment="1" applyProtection="1">
      <alignment wrapText="1"/>
      <protection locked="0"/>
    </xf>
    <xf numFmtId="166" fontId="25" fillId="0" borderId="4" xfId="2" quotePrefix="1" applyNumberFormat="1" applyFont="1" applyBorder="1" applyAlignment="1" applyProtection="1">
      <alignment wrapText="1"/>
      <protection locked="0"/>
    </xf>
    <xf numFmtId="166" fontId="15" fillId="0" borderId="4" xfId="2" applyNumberFormat="1" applyFont="1" applyBorder="1" applyAlignment="1" applyProtection="1">
      <alignment wrapText="1"/>
      <protection locked="0"/>
    </xf>
    <xf numFmtId="166" fontId="28" fillId="0" borderId="4" xfId="2" quotePrefix="1" applyNumberFormat="1" applyFont="1" applyBorder="1" applyProtection="1">
      <protection locked="0"/>
    </xf>
    <xf numFmtId="166" fontId="28" fillId="0" borderId="4" xfId="2" applyNumberFormat="1" applyFont="1" applyBorder="1" applyProtection="1">
      <protection locked="0"/>
    </xf>
    <xf numFmtId="166" fontId="15" fillId="0" borderId="4" xfId="2" applyNumberFormat="1" applyFont="1" applyBorder="1" applyProtection="1">
      <protection locked="0"/>
    </xf>
    <xf numFmtId="166" fontId="15" fillId="0" borderId="4" xfId="2" quotePrefix="1" applyNumberFormat="1" applyFont="1" applyBorder="1" applyProtection="1">
      <protection locked="0"/>
    </xf>
    <xf numFmtId="0" fontId="25" fillId="0" borderId="4" xfId="2" applyNumberFormat="1" applyFont="1" applyBorder="1" applyAlignment="1">
      <alignment vertical="top" wrapText="1"/>
    </xf>
    <xf numFmtId="49" fontId="25" fillId="0" borderId="4" xfId="2" applyNumberFormat="1" applyFont="1" applyBorder="1" applyAlignment="1" applyProtection="1">
      <alignment horizontal="center" vertical="top" wrapText="1"/>
      <protection locked="0"/>
    </xf>
    <xf numFmtId="166" fontId="15" fillId="0" borderId="4" xfId="2" applyNumberFormat="1" applyFont="1" applyBorder="1" applyAlignment="1" applyProtection="1">
      <alignment vertical="top" wrapText="1"/>
      <protection locked="0"/>
    </xf>
    <xf numFmtId="166" fontId="25" fillId="0" borderId="4" xfId="2" applyNumberFormat="1" applyFont="1" applyBorder="1" applyAlignment="1" applyProtection="1">
      <alignment vertical="top" wrapText="1"/>
      <protection locked="0"/>
    </xf>
    <xf numFmtId="166" fontId="25" fillId="0" borderId="4" xfId="2" quotePrefix="1" applyNumberFormat="1" applyFont="1" applyBorder="1" applyAlignment="1" applyProtection="1">
      <alignment vertical="top" wrapText="1"/>
      <protection locked="0"/>
    </xf>
    <xf numFmtId="166" fontId="28" fillId="0" borderId="4" xfId="2" quotePrefix="1" applyNumberFormat="1" applyFont="1" applyBorder="1" applyAlignment="1" applyProtection="1">
      <alignment vertical="top" wrapText="1"/>
      <protection locked="0"/>
    </xf>
    <xf numFmtId="168" fontId="26" fillId="0" borderId="0" xfId="1" applyFont="1" applyFill="1" applyAlignment="1" applyProtection="1">
      <alignment vertical="top"/>
    </xf>
    <xf numFmtId="0" fontId="15" fillId="0" borderId="0" xfId="2" applyNumberFormat="1" applyFont="1" applyAlignment="1">
      <alignment vertical="top"/>
    </xf>
    <xf numFmtId="166" fontId="25" fillId="0" borderId="4" xfId="2" quotePrefix="1" applyNumberFormat="1" applyFont="1" applyBorder="1" applyAlignment="1" applyProtection="1">
      <alignment horizontal="left" wrapText="1"/>
      <protection locked="0"/>
    </xf>
    <xf numFmtId="166" fontId="25" fillId="0" borderId="4" xfId="2" applyNumberFormat="1" applyFont="1" applyBorder="1" applyAlignment="1" applyProtection="1">
      <alignment horizontal="left" wrapText="1"/>
      <protection locked="0"/>
    </xf>
    <xf numFmtId="166" fontId="28" fillId="0" borderId="4" xfId="2" quotePrefix="1" applyNumberFormat="1" applyFont="1" applyBorder="1" applyAlignment="1" applyProtection="1">
      <alignment horizontal="left" wrapText="1"/>
      <protection locked="0"/>
    </xf>
    <xf numFmtId="168" fontId="26" fillId="2" borderId="0" xfId="1" applyFont="1" applyFill="1" applyProtection="1"/>
    <xf numFmtId="168" fontId="26" fillId="0" borderId="0" xfId="2" applyNumberFormat="1" applyFont="1"/>
    <xf numFmtId="168" fontId="26" fillId="0" borderId="0" xfId="1" applyFont="1" applyFill="1" applyAlignment="1" applyProtection="1">
      <alignment wrapText="1"/>
    </xf>
    <xf numFmtId="168" fontId="26" fillId="0" borderId="0" xfId="1" applyFont="1" applyFill="1"/>
    <xf numFmtId="0" fontId="27" fillId="0" borderId="0" xfId="2" applyNumberFormat="1" applyFont="1" applyAlignment="1" applyProtection="1">
      <alignment horizontal="left" wrapText="1"/>
      <protection locked="0"/>
    </xf>
    <xf numFmtId="0" fontId="25" fillId="0" borderId="0" xfId="2" applyNumberFormat="1" applyFont="1" applyAlignment="1" applyProtection="1">
      <alignment horizontal="left" wrapText="1"/>
      <protection locked="0"/>
    </xf>
    <xf numFmtId="0" fontId="1" fillId="0" borderId="4" xfId="2" applyNumberFormat="1" applyFill="1" applyBorder="1" applyAlignment="1" applyProtection="1">
      <alignment horizontal="left" wrapText="1" indent="1"/>
      <protection hidden="1"/>
    </xf>
    <xf numFmtId="49" fontId="25" fillId="0" borderId="4" xfId="2" applyNumberFormat="1" applyFont="1" applyFill="1" applyBorder="1" applyAlignment="1" applyProtection="1">
      <alignment horizontal="center" wrapText="1"/>
      <protection locked="0"/>
    </xf>
    <xf numFmtId="166" fontId="25" fillId="0" borderId="4" xfId="2" applyNumberFormat="1" applyFont="1" applyFill="1" applyBorder="1" applyAlignment="1" applyProtection="1">
      <alignment wrapText="1"/>
      <protection locked="0"/>
    </xf>
    <xf numFmtId="166" fontId="28" fillId="0" borderId="4" xfId="2" quotePrefix="1" applyNumberFormat="1" applyFont="1" applyFill="1" applyBorder="1" applyAlignment="1" applyProtection="1">
      <alignment wrapText="1"/>
      <protection locked="0"/>
    </xf>
    <xf numFmtId="170" fontId="3" fillId="0" borderId="0" xfId="2" applyNumberFormat="1" applyFont="1"/>
    <xf numFmtId="0" fontId="3" fillId="0" borderId="1" xfId="2" applyNumberFormat="1" applyFont="1" applyBorder="1" applyProtection="1">
      <protection locked="0"/>
    </xf>
    <xf numFmtId="170" fontId="4" fillId="0" borderId="0" xfId="2" applyNumberFormat="1" applyFont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3" fontId="3" fillId="0" borderId="4" xfId="0" applyNumberFormat="1" applyFont="1" applyBorder="1" applyAlignment="1" applyProtection="1">
      <alignment horizontal="right" wrapText="1"/>
      <protection locked="0"/>
    </xf>
    <xf numFmtId="3" fontId="3" fillId="0" borderId="4" xfId="0" applyNumberFormat="1" applyFont="1" applyBorder="1" applyProtection="1">
      <protection locked="0"/>
    </xf>
    <xf numFmtId="0" fontId="2" fillId="0" borderId="2" xfId="2" applyNumberFormat="1" applyFont="1" applyBorder="1" applyAlignment="1">
      <alignment horizontal="center" vertical="center" wrapText="1"/>
    </xf>
    <xf numFmtId="0" fontId="2" fillId="0" borderId="3" xfId="2" applyNumberFormat="1" applyFont="1" applyBorder="1" applyAlignment="1">
      <alignment horizontal="center" vertical="center" wrapText="1"/>
    </xf>
    <xf numFmtId="164" fontId="1" fillId="0" borderId="0" xfId="2" applyProtection="1">
      <protection locked="0"/>
    </xf>
    <xf numFmtId="0" fontId="25" fillId="0" borderId="2" xfId="2" applyNumberFormat="1" applyFont="1" applyBorder="1" applyAlignment="1" applyProtection="1">
      <alignment horizontal="center" vertical="center" wrapText="1"/>
      <protection locked="0"/>
    </xf>
    <xf numFmtId="0" fontId="25" fillId="0" borderId="3" xfId="2" applyNumberFormat="1" applyFont="1" applyBorder="1" applyAlignment="1" applyProtection="1">
      <alignment horizontal="center" vertical="center" wrapText="1"/>
      <protection locked="0"/>
    </xf>
    <xf numFmtId="0" fontId="25" fillId="0" borderId="7" xfId="2" applyNumberFormat="1" applyFont="1" applyBorder="1" applyAlignment="1" applyProtection="1">
      <alignment horizontal="center" vertical="center" wrapText="1"/>
      <protection locked="0"/>
    </xf>
    <xf numFmtId="0" fontId="25" fillId="0" borderId="8" xfId="2" applyNumberFormat="1" applyFont="1" applyBorder="1" applyAlignment="1" applyProtection="1">
      <alignment horizontal="center" vertical="center" wrapText="1"/>
      <protection locked="0"/>
    </xf>
    <xf numFmtId="0" fontId="25" fillId="0" borderId="5" xfId="2" applyNumberFormat="1" applyFont="1" applyBorder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2 2 2 3" xfId="2" xr:uid="{CB33CD6F-BC8A-4253-9887-1319B8CA8D96}"/>
    <cellStyle name="Обычный 2 2 3" xfId="3" xr:uid="{190BC961-A246-47EC-9FCF-DB8CD4D1C391}"/>
    <cellStyle name="Обычный_Формы ФО_Мэппинг_финальный - Алтынкуль" xfId="4" xr:uid="{E39E14B1-9715-4CC1-B1EB-D696B87EA3C5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EYeguy\LOCALS~1\Temp\PBC-Final%20Kmod8-December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5_Apogey_Bank_2001_6\Apogei_2001_6_AP_PAD\Apogei_2001_6_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itkhanova\Local%20Settings\Temporary%20Internet%20Files\OLK7\HSBC_2003_Analyt_Final_ph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-PRIMARY01\AlexandraR\TREASURY\Local%20money\Local%20Money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udit\Audit99\Allianz%20Bulgaria%20Holding\auditwork\Consolidation\Consol%20workings%20Allianz%2012m1999%2011.01.%20Victo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WINDOWS\TEMP\Rar$DI33.587\Updated%20Templates\Business%2021.08.02\2003%20Altai%20-%20bus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to\Asel\FSL%20Asel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4.%20&#1055;&#1072;&#1082;&#1077;&#1090;%20&#1085;&#1072;%20&#1087;&#1086;&#1083;&#1091;&#1075;&#1086;&#1076;&#1086;&#1074;&#1086;&#1081;%20&#1086;&#1089;&#1085;&#1086;&#1074;&#107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OYun\My%20Documents\Projects\Saga%20Creek%20Gold%20Compaly\2004\Procurement\TODD%20SPBhig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73;&#1085;&#1086;&#1074;&#1083;&#1077;&#1085;&#1085;&#1099;&#1081;%20&#1087;&#1072;&#1082;&#1077;&#1090;%20&#1092;&#1086;&#1088;&#1084;%20&#1092;&#1080;&#1085;&#1072;&#1085;&#1089;&#1086;&#1074;&#1086;&#1081;%20&#1086;&#1090;&#1095;&#1077;&#1090;&#1085;&#1086;&#1089;&#1090;&#1080;%20&#1087;&#1086;%20&#1087;&#1088;%20184%20&#1087;&#1086;&#1089;&#1083;&#1077;&#1076;&#1085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2018%20&#1054;&#1090;&#1095;&#1077;&#1090;&#1099;%20&#1050;&#1072;&#1079;&#1072;&#1090;&#1086;&#1084;&#1087;&#1088;&#1086;&#1084;\&#1053;&#1086;&#1074;&#1099;&#1081;%20&#1087;&#1072;&#1082;&#1077;&#1090;\&#1053;&#1072;&#1080;&#1084;&#1077;&#1085;&#1054;&#1088;&#1075;&#1072;&#1085;&#1080;&#1079;&#1072;&#1094;&#1080;&#1080;_&#1043;&#1043;&#1043;&#1043;_&#1052;&#1052;_&#1095;&#1072;&#1089;&#1090;&#1100;_2%20v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OTCHET2000\jule-september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Ishakhanov\Desktop\payroll_2003_modifi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Rajes\Projects\RGS\WF\PIT_2003_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5_&#1055;&#1088;&#1080;&#1083;&#1086;&#1078;_&#1050;_&#1054;&#1090;&#1095;&#1077;&#1090;&#1091;_&#1054;_&#1057;&#1086;&#1074;&#1086;&#1082;&#1091;&#1087;&#1044;&#1086;&#1093;%20(&#1087;&#1086;%20&#1082;&#1086;&#1084;&#1087;&#1072;&#1085;&#1080;&#1080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90;&#1095;&#1077;&#1090;&#1085;&#1086;&#1089;&#1090;&#1100;\Documents\SAP%20BusinessObjects%20Live%20Office%20Documents\%7b5023FDD7-A43E-4356-A841-6985677454E5%7d\4788\51_&#1056;&#1072;&#1089;&#1096;&#1080;&#1092;&#1088;&#1086;&#1074;&#1082;&#1072;_&#1056;&#1077;&#1079;&#1077;&#1088;_&#1054;&#1094;&#1077;&#1085;&#1086;&#1095;&#1054;&#1073;&#1103;&#1079;&#1072;&#1090;%20(&#1087;&#1086;%20&#1082;&#1086;&#1084;&#1087;&#1072;&#1085;&#1080;&#108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udit\Audit99\Allianz%20Bulgaria%20Holding\auditwork\Consolidation\Consol%20workings%20Allianz%2012m1999%2011.01.%20Victo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dementyev\Local%20Settings\Temporary%20Internet%20Files\OLK3\Texaka_TrialFS_2002_LS_3112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a\&#1040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09_Scala_01_12\2_Scala_01_12_wp\Scala_12_01_WP\Scala_01_12_WP_I-sec_Treas&amp;Proper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liyaTanabergenova\My%20projects\PNKhZ\tovarNHZ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23.5828\135_Forms_ru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00.765\135_Forms_ru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1361027\PBC-Final%20Kmod8-December-20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THER%20W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88;&#1080;&#1083;&#1086;&#1078;&#1077;&#1085;&#1080;&#1077;%201%20-%20&#1060;&#1086;&#1088;&#1084;&#1099;%20&#1092;&#1080;&#1085;.%20&#1086;&#1090;&#1095;.%20&#1087;&#1086;%20184%20&#1087;&#1088;&#1080;&#1082;&#1072;&#1079;&#1091;%20(&#1095;&#1072;&#1089;&#1090;&#1100;%20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aurambayeva\My%20Documents\Clients\kto\Asel\FSL%20Asel\KTO_WB_FSL_31.12.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Ishakhanov\Desktop\payroll_2003_modifi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0_PROJECTS\09_Scala_01_12\2_Scala_01_12_wp\Scala_12_01_WP\Scala_01_12_WP_I-sec_Treas&amp;Proper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BC-Final%20Kmod8-December-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ФОТ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Financial ratios А3"/>
      <sheetName val="12 месяцев 2010"/>
      <sheetName val="Нефть"/>
      <sheetName val="Dictionaries"/>
      <sheetName val="Содержание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справочники"/>
      <sheetName val="Ф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Расчет_Ин"/>
    </sheetNames>
    <sheetDataSet>
      <sheetData sheetId="0"/>
      <sheetData sheetId="1"/>
      <sheetData sheetId="2" refreshError="1">
        <row r="27">
          <cell r="B27" t="str">
            <v>Negative amounts per transactions “Repo”</v>
          </cell>
          <cell r="C27">
            <v>0</v>
          </cell>
          <cell r="E27">
            <v>0</v>
          </cell>
        </row>
        <row r="41">
          <cell r="B41" t="str">
            <v>Loss from purchase-sale of securities with fixed income</v>
          </cell>
          <cell r="C41">
            <v>0</v>
          </cell>
          <cell r="E41">
            <v>0</v>
          </cell>
        </row>
        <row r="42">
          <cell r="B42" t="str">
            <v>Loss from purchase-sale of foreign currency</v>
          </cell>
          <cell r="C42">
            <v>22396</v>
          </cell>
          <cell r="E42">
            <v>4864</v>
          </cell>
        </row>
        <row r="46">
          <cell r="C46">
            <v>0</v>
          </cell>
          <cell r="E46">
            <v>0</v>
          </cell>
        </row>
        <row r="47">
          <cell r="B47" t="str">
            <v>Commission expenses from services on purchase-sale of TB</v>
          </cell>
          <cell r="C47">
            <v>2</v>
          </cell>
          <cell r="E47">
            <v>0</v>
          </cell>
        </row>
        <row r="48">
          <cell r="B48" t="str">
            <v>Commission expenses from services on purchase-sale of  foreign currency</v>
          </cell>
          <cell r="C48">
            <v>0</v>
          </cell>
          <cell r="E48">
            <v>0</v>
          </cell>
        </row>
        <row r="53">
          <cell r="B53" t="str">
            <v>Loss from revaluation of foreign currency</v>
          </cell>
          <cell r="C53">
            <v>10158</v>
          </cell>
          <cell r="E53">
            <v>1568</v>
          </cell>
        </row>
        <row r="149">
          <cell r="C149">
            <v>-2177</v>
          </cell>
          <cell r="E149">
            <v>-2374</v>
          </cell>
        </row>
        <row r="150">
          <cell r="C150">
            <v>0</v>
          </cell>
          <cell r="E150">
            <v>0</v>
          </cell>
        </row>
        <row r="151">
          <cell r="B151" t="str">
            <v>Interest income on other highly liquid securities</v>
          </cell>
          <cell r="C151">
            <v>0</v>
          </cell>
          <cell r="E151">
            <v>0</v>
          </cell>
        </row>
        <row r="170">
          <cell r="B170" t="str">
            <v>Foreign exchange gains from reverse repo operations</v>
          </cell>
          <cell r="C170">
            <v>0</v>
          </cell>
          <cell r="E170">
            <v>0</v>
          </cell>
        </row>
        <row r="173">
          <cell r="B173" t="str">
            <v>Interest income from hedging operations</v>
          </cell>
          <cell r="C173">
            <v>0</v>
          </cell>
          <cell r="E173">
            <v>0</v>
          </cell>
        </row>
        <row r="176">
          <cell r="B176" t="str">
            <v>Income on purchase-sale of securities with fixed income</v>
          </cell>
          <cell r="C176">
            <v>0</v>
          </cell>
          <cell r="E176">
            <v>0</v>
          </cell>
        </row>
        <row r="177">
          <cell r="B177" t="str">
            <v>Income from purchase-sale and revaluation of foreign currency</v>
          </cell>
          <cell r="C177">
            <v>-31075</v>
          </cell>
          <cell r="E177">
            <v>-9076</v>
          </cell>
        </row>
        <row r="181">
          <cell r="B181" t="str">
            <v>Commission income from purchase-sale of securities</v>
          </cell>
          <cell r="C181">
            <v>0</v>
          </cell>
          <cell r="E181">
            <v>0</v>
          </cell>
        </row>
        <row r="182">
          <cell r="B182" t="str">
            <v>Commission income from purchase-sale of foreign currency services</v>
          </cell>
          <cell r="C182">
            <v>-5261</v>
          </cell>
          <cell r="E182">
            <v>-2169</v>
          </cell>
        </row>
        <row r="183">
          <cell r="B183" t="str">
            <v>Commission income from issued guarantees</v>
          </cell>
          <cell r="C183">
            <v>-2</v>
          </cell>
          <cell r="E183">
            <v>-244</v>
          </cell>
        </row>
        <row r="188">
          <cell r="B188" t="str">
            <v>Income from revaluation of foreign currency</v>
          </cell>
          <cell r="C188">
            <v>-22898</v>
          </cell>
          <cell r="E188">
            <v>-411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  <sheetName val="Prelim Cost"/>
      <sheetName val="CamKum Prod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B-4"/>
      <sheetName val="Area Summary"/>
      <sheetName val="DATA"/>
      <sheetName val="Tabeller"/>
      <sheetName val="Z-10"/>
      <sheetName val="5R"/>
      <sheetName val="Anlagevermögen"/>
      <sheetName val="Worksheet in 1611 Preliminary A"/>
      <sheetName val="I-Index"/>
      <sheetName val="A-20"/>
      <sheetName val="Prelim Cost"/>
      <sheetName val="Расчет_Ин"/>
      <sheetName val="PIT&amp;PP(2)"/>
      <sheetName val="Cash CCI Detail"/>
      <sheetName val="A 100"/>
      <sheetName val="Details"/>
      <sheetName val="Содержание"/>
      <sheetName val="п 15"/>
      <sheetName val="ДопКПрочимФинАктивам"/>
      <sheetName val="B 1"/>
      <sheetName val="Sched 11-ACTUALS"/>
      <sheetName val="Comps"/>
      <sheetName val="Criterion Range"/>
      <sheetName val="ID"/>
      <sheetName val="01.01.05"/>
      <sheetName val="std tabel"/>
      <sheetName val="Settings"/>
      <sheetName val="PARAM"/>
      <sheetName val="CON-OST"/>
      <sheetName val="SQL-Table"/>
      <sheetName val="Book Adjustments"/>
      <sheetName val="Control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L"/>
      <sheetName val="main"/>
      <sheetName val="KZT I-O"/>
      <sheetName val="Assets"/>
      <sheetName val="Liabilities"/>
      <sheetName val="G Sec"/>
      <sheetName val="limits"/>
      <sheetName val="monitoring"/>
      <sheetName val="#REF"/>
      <sheetName val="Расчет_Ин"/>
      <sheetName val="RATE"/>
      <sheetName val="Table"/>
      <sheetName val="Interco payables&amp;receivables"/>
      <sheetName val="July_03_Pg8"/>
      <sheetName val="Anlagevermögen"/>
      <sheetName val="Статьи"/>
      <sheetName val="Планы"/>
      <sheetName val="Local Money01"/>
      <sheetName val="#ССЫЛКА"/>
      <sheetName val="N_SVOD"/>
      <sheetName val="B-4"/>
      <sheetName val="Bal Sheet"/>
      <sheetName val="Income Statement"/>
      <sheetName val="PROM_281099"/>
      <sheetName val="B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Расчет_Ин"/>
    </sheetNames>
    <sheetDataSet>
      <sheetData sheetId="0">
        <row r="184">
          <cell r="A184">
            <v>7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  <sheetName val="F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  <sheetName val="Dictionaries"/>
      <sheetName val="I-Index"/>
      <sheetName val="B-4"/>
      <sheetName val="Bal Sheet"/>
      <sheetName val="Income 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2БО"/>
      <sheetName val="Sheet1"/>
      <sheetName val="свод"/>
      <sheetName val="группа"/>
      <sheetName val="Расчеты"/>
      <sheetName val="Данные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Ввод"/>
      <sheetName val="Capex"/>
      <sheetName val="Assump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Sheet2"/>
      <sheetName val="Cash CCI Detail"/>
      <sheetName val="TERMS"/>
      <sheetName val="Sensitivity"/>
      <sheetName val="БРК 1"/>
      <sheetName val="БРК 2"/>
      <sheetName val="БРК 3"/>
      <sheetName val="Управление"/>
      <sheetName val="ГБРК"/>
      <sheetName val="Произв. затраты"/>
      <sheetName val="IIb P_L short"/>
      <sheetName val="IV REVENUE  F_B"/>
      <sheetName val="Параметры"/>
      <sheetName val="Threshold Table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Hidden"/>
      <sheetName val="Prelim Cost"/>
      <sheetName val="GAAP TB 30.09.01  detail p&amp;l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FA register"/>
      <sheetName val="Controls"/>
      <sheetName val="Treatment Summary"/>
      <sheetName val="cash product. plan"/>
      <sheetName val="Chart"/>
      <sheetName val="ЦХЛ 2004"/>
      <sheetName val="XREF"/>
      <sheetName val="Dictionaries"/>
      <sheetName val="Range data"/>
      <sheetName val="Read me first"/>
      <sheetName val="I-Index"/>
      <sheetName val="PRECA citadis"/>
      <sheetName val="Other software VCR"/>
      <sheetName val=" По скв"/>
      <sheetName val="Распределение"/>
      <sheetName val="DB"/>
      <sheetName val="13. Проверка"/>
      <sheetName val="11. Тест на обесценение"/>
      <sheetName val="доп.дан."/>
      <sheetName val="База"/>
      <sheetName val="приложение№3"/>
      <sheetName val="Depr"/>
      <sheetName val="M1-Main Assu"/>
      <sheetName val="Cover"/>
      <sheetName val="Control Settings"/>
      <sheetName val="ОПГЗ"/>
      <sheetName val="План ГЗ"/>
      <sheetName val="Master Inputs Start here"/>
      <sheetName val="PP&amp;E_mvt_for_20035"/>
      <sheetName val="2_2_ОтклОТМ5"/>
      <sheetName val="1_3_2_ОТМ5"/>
      <sheetName val="Cash_Flow_-_2004_Workings5"/>
      <sheetName val="7_15"/>
      <sheetName val="PP_E_mvt_for_20035"/>
      <sheetName val="yO302_13"/>
      <sheetName val="2_2_ÎòêëÎÒÌ3"/>
      <sheetName val="1_3_2_ÎÒÌ3"/>
      <sheetName val="д_7_0013"/>
      <sheetName val="Standing_data3"/>
      <sheetName val="2005_Social3"/>
      <sheetName val="Cash_Flow_-_CY_Workings3"/>
      <sheetName val="Собственный_капитал3"/>
      <sheetName val="Inputs_-_general3"/>
      <sheetName val="US_Dollar_20033"/>
      <sheetName val="SDR_20033"/>
      <sheetName val="I_KEY_INFORMATION3"/>
      <sheetName val="VI_REVENUE_OOD3"/>
      <sheetName val="IIb_P&amp;L_short3"/>
      <sheetName val="IV_REVENUE_ROOMS3"/>
      <sheetName val="IV_REVENUE__F&amp;B3"/>
      <sheetName val="Cash_CCI_Detail3"/>
      <sheetName val="IIb_P_L_short2"/>
      <sheetName val="IV_REVENUE__F_B2"/>
      <sheetName val="Threshold_Table1"/>
      <sheetName val="БРК_11"/>
      <sheetName val="БРК_21"/>
      <sheetName val="БРК_31"/>
      <sheetName val="Произв__затраты1"/>
      <sheetName val="Macroeconomic_Assumptions2"/>
      <sheetName val="внутр_обороты_ОАР1"/>
      <sheetName val="Инв_освоение1"/>
      <sheetName val="Инв_финас1"/>
      <sheetName val="внутр_обороты_ОПУ1"/>
      <sheetName val="внутр_обороты_БС1"/>
      <sheetName val="внутр_обороты_ДДС1"/>
      <sheetName val="Фин_дох_и_расх_1"/>
      <sheetName val="Обор_капитал1"/>
      <sheetName val="Доп_показатели1"/>
      <sheetName val="Объёмы_продаж1"/>
      <sheetName val="Запасы_готовой_продукции1"/>
      <sheetName val="Уд_себ-сть1"/>
      <sheetName val="расш_пр_в_уд_себ-сти_12_мес1"/>
      <sheetName val="расш_пр_в_ан-зе_себ-сти_12_мес1"/>
      <sheetName val="расш_пр_в_ан-зе_себ-сти_11м_к_1"/>
      <sheetName val="расш_пр_в_уд_себ-сти_к_пр_г1"/>
      <sheetName val="расш_пр_в_ОАР1"/>
      <sheetName val="Пр_опер_дох_и_расх_1"/>
      <sheetName val="расш_пр_в_расх_по_реализ_1"/>
      <sheetName val="Расх_по_реализ_1"/>
      <sheetName val="эффект_нал_ставка1"/>
      <sheetName val="Ан-з_себ-сти_12_мес1"/>
      <sheetName val="Prelim_Cost"/>
      <sheetName val="FA_register"/>
      <sheetName val="Range_data"/>
      <sheetName val="GAAP_TB_30_09_01__detail_p&amp;l"/>
      <sheetName val="Команда и роли"/>
      <sheetName val="1"/>
      <sheetName val="2"/>
      <sheetName val="8"/>
      <sheetName val="H"/>
      <sheetName val="4"/>
      <sheetName val="10"/>
      <sheetName val="11"/>
      <sheetName val="3"/>
      <sheetName val="5"/>
      <sheetName val="6"/>
      <sheetName val="7"/>
      <sheetName val="9"/>
      <sheetName val="1@"/>
      <sheetName val="10@"/>
      <sheetName val="2@"/>
      <sheetName val="3@"/>
      <sheetName val="4@"/>
      <sheetName val="5@"/>
      <sheetName val="6@"/>
      <sheetName val="7@"/>
      <sheetName val="8@"/>
      <sheetName val="9@"/>
      <sheetName val="WW"/>
      <sheetName val="Cash flows - PBC"/>
      <sheetName val="NPV"/>
      <sheetName val="Служебный лист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U-3"/>
      <sheetName val="U-4"/>
      <sheetName val="B_4"/>
      <sheetName val="KTO_WB_FSL_31.12.01"/>
      <sheetName val="ЯНВАРЬ"/>
      <sheetName val="СВОД 1сц."/>
      <sheetName val="#REF"/>
      <sheetName val="B1.2"/>
      <sheetName val="Диаграммы"/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ао"/>
      <sheetName val="справочники"/>
      <sheetName val="Лист3"/>
      <sheetName val="Actuals Input"/>
      <sheetName val="U4.100 711"/>
      <sheetName val="Статьи"/>
      <sheetName val="FES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A-20"/>
      <sheetName val="2210900-Aug"/>
      <sheetName val="расшиф процентов (2)"/>
      <sheetName val="Gas1999"/>
      <sheetName val="DATA"/>
      <sheetName val="Содержание"/>
      <sheetName val=""/>
      <sheetName val="Prelim Cost"/>
      <sheetName val="CamKum Prod"/>
      <sheetName val="2БО"/>
      <sheetName val="map_nat"/>
      <sheetName val="map_RPG"/>
      <sheetName val="Параметры"/>
      <sheetName val="1"/>
      <sheetName val="Ac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  <sheetName val="Prelim_Cost"/>
      <sheetName val="Расчет_Ин"/>
      <sheetName val="std_tabel"/>
      <sheetName val="Info"/>
      <sheetName val="CamKum_Prod"/>
      <sheetName val="Tabeller"/>
      <sheetName val="J-55"/>
      <sheetName val="Anlagevermögen"/>
      <sheetName val="misc"/>
      <sheetName val="FS-97"/>
      <sheetName val="16"/>
      <sheetName val="12"/>
      <sheetName val="31_12_03"/>
      <sheetName val="Grouplist"/>
      <sheetName val="SETUP"/>
      <sheetName val="Links"/>
      <sheetName val="PYTB"/>
      <sheetName val="FA_Movement_Kyrg"/>
      <sheetName val="Settings"/>
      <sheetName val="Lead"/>
      <sheetName val="31_05_04"/>
      <sheetName val="F100-Trial_BS"/>
      <sheetName val="справка"/>
      <sheetName val="Данные"/>
      <sheetName val="LME_prices"/>
      <sheetName val="std t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1"/>
      <sheetName val="Приложение 2"/>
      <sheetName val="Dictionaries"/>
      <sheetName val="ФОТ"/>
    </sheetNames>
    <definedNames>
      <definedName name="CompOt" refersTo="#ССЫЛКА!" sheetId="21"/>
      <definedName name="CompRas" refersTo="#ССЫЛКА!" sheetId="21"/>
      <definedName name="ew" refersTo="#ССЫЛКА!" sheetId="21"/>
      <definedName name="fg" refersTo="#ССЫЛКА!" sheetId="21"/>
      <definedName name="k" refersTo="#ССЫЛКА!" sheetId="21"/>
      <definedName name="АААААААА" refersTo="#ССЫЛКА!" sheetId="21"/>
      <definedName name="ап" refersTo="#ССЫЛКА!" sheetId="21"/>
      <definedName name="в23ё" refersTo="#ССЫЛКА!" sheetId="21"/>
      <definedName name="вв" refersTo="#ССЫЛКА!" sheetId="21"/>
      <definedName name="й" refersTo="#ССЫЛКА!" sheetId="21"/>
      <definedName name="йй" refersTo="#ССЫЛКА!" sheetId="21"/>
      <definedName name="ке" refersTo="#ССЫЛКА!" sheetId="21"/>
      <definedName name="мым" refersTo="#ССЫЛКА!" sheetId="21"/>
      <definedName name="с" refersTo="#ССЫЛКА!" sheetId="21"/>
      <definedName name="сс" refersTo="#ССЫЛКА!" sheetId="21"/>
      <definedName name="сссс" refersTo="#ССЫЛКА!" sheetId="21"/>
      <definedName name="ссы" refersTo="#ССЫЛКА!" sheetId="21"/>
      <definedName name="у" refersTo="#ССЫЛКА!" sheetId="21"/>
      <definedName name="ук" refersTo="#ССЫЛКА!" sheetId="21"/>
      <definedName name="ц" refersTo="#ССЫЛКА!" sheetId="21"/>
      <definedName name="цу" refersTo="#ССЫЛКА!" sheetId="21"/>
      <definedName name="цц" refersTo="#ССЫЛКА!" sheetId="21"/>
      <definedName name="щ" refersTo="#ССЫЛКА!" sheetId="21"/>
      <definedName name="ыв" refersTo="#ССЫЛКА!" sheetId="21"/>
      <definedName name="ыыыы" refersTo="#ССЫЛКА!" sheetId="2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R"/>
      <sheetName val="Prelim Cost"/>
      <sheetName val="B-1.7"/>
    </sheetNames>
    <sheetDataSet>
      <sheetData sheetId="0">
        <row r="45">
          <cell r="B45">
            <v>16000000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2"/>
      <sheetName val="Форма 2 с внутригр_"/>
      <sheetName val="Форма 3"/>
      <sheetName val="Ф3-1"/>
      <sheetName val="Прил_1 к форме3"/>
      <sheetName val="Прил_2 к форме 3"/>
      <sheetName val="Ф3 - 2"/>
      <sheetName val="Прил_3 к форме 3"/>
      <sheetName val="Форма 4"/>
      <sheetName val="новая _5"/>
      <sheetName val="5а"/>
      <sheetName val="6"/>
      <sheetName val="7"/>
      <sheetName val="7а"/>
      <sheetName val="8"/>
      <sheetName val="8 а"/>
      <sheetName val="8б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"/>
      <sheetName val="13б"/>
      <sheetName val="14"/>
      <sheetName val="доп_к ф_14 и 20"/>
      <sheetName val="прил. 15"/>
      <sheetName val="15а"/>
      <sheetName val="15б"/>
      <sheetName val="16"/>
      <sheetName val="17_1"/>
      <sheetName val="17_2"/>
      <sheetName val="17_3"/>
      <sheetName val="18"/>
      <sheetName val="18 а"/>
      <sheetName val="19"/>
      <sheetName val="20"/>
      <sheetName val="21 "/>
      <sheetName val="22"/>
      <sheetName val="23"/>
      <sheetName val="24"/>
      <sheetName val="25"/>
      <sheetName val="26"/>
      <sheetName val="27"/>
      <sheetName val="28"/>
      <sheetName val="29"/>
      <sheetName val="МАКЕТ нов.ф.30"/>
      <sheetName val="30а"/>
      <sheetName val="31"/>
      <sheetName val="32"/>
      <sheetName val="33"/>
      <sheetName val="33а"/>
      <sheetName val="34"/>
      <sheetName val="34а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Cash CCI Detail"/>
      <sheetName val="Prelim Cost"/>
      <sheetName val="CamKum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я"/>
      <sheetName val="7"/>
      <sheetName val="8"/>
      <sheetName val="9"/>
      <sheetName val="11"/>
      <sheetName val="12"/>
      <sheetName val="13"/>
      <sheetName val="14"/>
      <sheetName val="23"/>
      <sheetName val="24 "/>
      <sheetName val="25 "/>
      <sheetName val="26 "/>
      <sheetName val="28"/>
      <sheetName val="52"/>
      <sheetName val="56_1"/>
      <sheetName val="57"/>
      <sheetName val="58"/>
      <sheetName val="60"/>
      <sheetName val="61"/>
      <sheetName val="64"/>
      <sheetName val="65"/>
      <sheetName val="67"/>
      <sheetName val="68"/>
      <sheetName val="69"/>
      <sheetName val="70"/>
      <sheetName val="71"/>
      <sheetName val="71_1"/>
      <sheetName val="72"/>
      <sheetName val="73"/>
      <sheetName val="74"/>
      <sheetName val="75"/>
      <sheetName val="76"/>
      <sheetName val="77"/>
      <sheetName val="78"/>
      <sheetName val="79"/>
      <sheetName val="Info"/>
    </sheetNames>
    <definedNames>
      <definedName name="hj" sheetId="14"/>
      <definedName name="апр" sheetId="14"/>
      <definedName name="Макрос1" sheetId="14"/>
      <definedName name="Подготовка_к_печати_и_сохранение0710" sheetId="14"/>
      <definedName name="Расшифр" sheetId="14"/>
      <definedName name="Сводный_баланс_н_п_с" sheetId="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56_1"/>
      <sheetName val="5R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heet1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Input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Control Settings"/>
      <sheetName val="7.1"/>
      <sheetName val="Anlagevermögen"/>
      <sheetName val="Const"/>
      <sheetName val="Dep_OpEx"/>
      <sheetName val="KreПК"/>
      <sheetName val="Sheet1"/>
      <sheetName val="GTM BK"/>
      <sheetName val="5"/>
      <sheetName val="5R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Russia Print Version"/>
      <sheetName val="U2 775 - COGS comparison per su"/>
      <sheetName val="finbal10"/>
      <sheetName val="KCC"/>
      <sheetName val="Данные"/>
      <sheetName val="П"/>
      <sheetName val="Securities"/>
      <sheetName val="12НК"/>
      <sheetName val="3НК"/>
      <sheetName val="7НК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misc"/>
      <sheetName val="-расчет налогов от ФОТ  на 2014"/>
      <sheetName val="Analytics"/>
      <sheetName val="FA Movement Kyrg"/>
      <sheetName val="Reference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$ IS"/>
      <sheetName val="Макро"/>
      <sheetName val="факс(2005-20гг.)"/>
      <sheetName val="Гр5(о)"/>
      <sheetName val="7"/>
      <sheetName val="10"/>
      <sheetName val="MetaData"/>
      <sheetName val="fish"/>
      <sheetName val="16.12"/>
      <sheetName val="Precios"/>
      <sheetName val="ЛСЦ начисленное на 31.12.08"/>
      <sheetName val="ЛЛизинг начис. на 31.12.08"/>
      <sheetName val="ВОЛС"/>
      <sheetName val="11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Keys"/>
      <sheetName val="I KEY INFORMATION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Бюджет тек. затрат"/>
      <sheetName val="коммун.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Project Detail Inputs"/>
      <sheetName val="Исх.данные"/>
      <sheetName val="распределение модели"/>
      <sheetName val="цеховые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Loaded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$_IS1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доп_дан_"/>
      <sheetName val="ТД_РАП"/>
      <sheetName val="бартер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Служебный ФК_x0005_"/>
      <sheetName val="b-4"/>
      <sheetName val="КР з.ч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коммун_1"/>
      <sheetName val="Служебный ФК _x0000_"/>
      <sheetName val="Служебный ФК "/>
      <sheetName val="тиме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.дан."/>
      <sheetName val="ВСДС_1 (MAIN)"/>
      <sheetName val="Test of FA Installation"/>
      <sheetName val="Additions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Затраты утил.ТБО"/>
      <sheetName val="Общие данные"/>
      <sheetName val="Админ и ОPEX 2010-12гг"/>
      <sheetName val="Пром1"/>
      <sheetName val="14_1_2_2__Услуги связи_"/>
      <sheetName val="Ural med"/>
      <sheetName val="НДПИ"/>
      <sheetName val="6НК퐀ᵝഀ놃"/>
      <sheetName val=" По скв"/>
      <sheetName val="CONB001A_010_30"/>
      <sheetName val="Store"/>
      <sheetName val="КС 2018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ПАРАМ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≟ഀﲃ"/>
      <sheetName val="канат.прод."/>
      <sheetName val="канат_прод_"/>
      <sheetName val="ноябрь_-_декабрь"/>
      <sheetName val="Ф3"/>
      <sheetName val="6НК/"/>
      <sheetName val="Расчет объема СУИБ"/>
      <sheetName val="LTM"/>
      <sheetName val="CREDIT STATS"/>
      <sheetName val="DropZone"/>
      <sheetName val="Analitics"/>
      <sheetName val="Lists"/>
      <sheetName val="Staff"/>
      <sheetName val="[form.xls]6НК/_x0000__xd800_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6НК/_x0000_�¹"/>
      <sheetName val="Энергия"/>
      <sheetName val="FS-97"/>
      <sheetName val="всп"/>
      <sheetName val="новая _5"/>
      <sheetName val="6НК/_x0000_렀£"/>
      <sheetName val="[form.xls]6НК/_x0000_�¹"/>
      <sheetName val="[form.xls][form.xls]6НК/_x0000_�¹"/>
      <sheetName val="Коэфф"/>
      <sheetName val="98-02E&amp;PSUM"/>
      <sheetName val="4НК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[form.xls]6НК/"/>
      <sheetName val="Все виды материалов D`1-18"/>
      <sheetName val="Product Assumptions"/>
      <sheetName val="План_произв-в_x0006__x000c__x0007__x000f__x0010__x0011__x0007__x0007_贰΢ǅ"/>
      <sheetName val="Служебный ФК?_x001f_"/>
      <sheetName val="Служебный ФК?_x0012_"/>
      <sheetName val="Служебный ФК悤_x001d_"/>
      <sheetName val="6НК吀ᥢഀ榃"/>
      <sheetName val="ConsumptionPerUnit"/>
      <sheetName val="14.1.8.11.(Прочие)"/>
      <sheetName val="План_произв-в_x0006__x000c__x0007__x000f__x0010__x0011__x0007__x0007_贰΢ǅ_x0000_Ā_x0000__x0000__x0000__x0000_"/>
      <sheetName val="[form.xls][form.xls]6НК/"/>
      <sheetName val="3.ФОТ"/>
      <sheetName val="4.Налоги"/>
      <sheetName val="Залоги c RS"/>
      <sheetName val="Исх"/>
      <sheetName val="WBS98"/>
      <sheetName val="Управление"/>
      <sheetName val="input_data"/>
      <sheetName val="Финбюджет свод "/>
      <sheetName val="MS"/>
      <sheetName val="Chart_data"/>
      <sheetName val="Expenses"/>
      <sheetName val="[form.xls][form.xls]6НК/_x0000_렀£"/>
      <sheetName val="6НК쌊 /_x0000_"/>
      <sheetName val="Конс "/>
      <sheetName val="Конфигурация МАКРО"/>
      <sheetName val="показатели"/>
      <sheetName val="3.3.31."/>
      <sheetName val="TMP"/>
      <sheetName val="01-45"/>
      <sheetName val="Sheet3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Input TI"/>
      <sheetName val="6НК쌊 /"/>
      <sheetName val="ожид ФОТ_2010_форма1"/>
      <sheetName val="свод ФОТ"/>
      <sheetName val="Актив(1)"/>
      <sheetName val="6НК  _x0009__x000d_"/>
      <sheetName val="Служебный ФК恔 "/>
      <sheetName val="Служебный ФК "/>
      <sheetName val="Служебный ФК  "/>
      <sheetName val="6НК   _x000d_"/>
      <sheetName val="Индексы перероценки"/>
      <sheetName val="Resource Sheet"/>
      <sheetName val="Main Sheet"/>
      <sheetName val="фот_пп2000разби㑠ു੶⿖"/>
      <sheetName val="фот_пп2000разби골ೡ੶⽢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_x0000_ _x0000__x000a__x0000_ _x0000__x000a__x0000_ _x0000_ _x0000_ "/>
      <sheetName val="6НК/_x0000_蠀 "/>
      <sheetName val="[form.xls]6НК/_x0000_蠀 "/>
      <sheetName val="6НК/_x0000_ ¹"/>
      <sheetName val="[form.xls][form.xls]6НК/_x0000_蠀 "/>
      <sheetName val="6НК/_x0000_ó"/>
      <sheetName val="VI REVENUE OOD"/>
      <sheetName val="IIb P&amp;L short"/>
      <sheetName val="IV REVENUE ROOMS"/>
      <sheetName val="IV REVENUE  F&amp;B"/>
      <sheetName val="ïîñòàâêà ñðàâí13"/>
      <sheetName val="sma"/>
      <sheetName val="mfb"/>
      <sheetName val="Условия"/>
      <sheetName val="Расч-прибыли"/>
      <sheetName val="Аморт-я ввод ОС"/>
      <sheetName val="Prelim Cost"/>
      <sheetName val="ЗАО_н.ит_x0000_伔⡇躁⬦_x0011_[form.xl"/>
      <sheetName val="ТехЗ"/>
      <sheetName val="зд"/>
      <sheetName val="Таб"/>
      <sheetName val="DATA"/>
      <sheetName val="НД_Доходы скорр "/>
      <sheetName val="НД_Расходы"/>
      <sheetName val="Страхование ГПО работников"/>
      <sheetName val="год(отг)"/>
      <sheetName val="год(опл)"/>
      <sheetName val="бланк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  <sheetName val="OTCGOD99"/>
      <sheetName val="МП не вход.ФОТ"/>
      <sheetName val="Запрос"/>
      <sheetName val="month"/>
      <sheetName val="численность"/>
      <sheetName val="МП_не_вход_ФОТ"/>
      <sheetName val="Gas1999"/>
      <sheetName val="IS2000"/>
      <sheetName val="Бонды стр.341"/>
      <sheetName val="Threshold Table"/>
      <sheetName val="Простой 5-10 тн"/>
      <sheetName val="Фонд 15гор"/>
      <sheetName val="рев дф (1.08.) (3)"/>
      <sheetName val="КАТО"/>
      <sheetName val="CURCURS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List of Functions"/>
      <sheetName val="Здания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/>
      <sheetData sheetId="922" refreshError="1"/>
      <sheetData sheetId="923"/>
      <sheetData sheetId="924" refreshError="1"/>
      <sheetData sheetId="925" refreshError="1"/>
      <sheetData sheetId="926" refreshError="1"/>
      <sheetData sheetId="927" refreshError="1"/>
      <sheetData sheetId="928"/>
      <sheetData sheetId="929"/>
      <sheetData sheetId="930" refreshError="1"/>
      <sheetData sheetId="931" refreshError="1"/>
      <sheetData sheetId="932"/>
      <sheetData sheetId="933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/>
      <sheetData sheetId="941" refreshError="1"/>
      <sheetData sheetId="942" refreshError="1"/>
      <sheetData sheetId="943" refreshError="1"/>
      <sheetData sheetId="944" refreshError="1"/>
      <sheetData sheetId="945"/>
      <sheetData sheetId="946"/>
      <sheetData sheetId="947" refreshError="1"/>
      <sheetData sheetId="948" refreshError="1"/>
      <sheetData sheetId="949" refreshError="1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/>
      <sheetData sheetId="982"/>
      <sheetData sheetId="983"/>
      <sheetData sheetId="984"/>
      <sheetData sheetId="985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Форма2"/>
      <sheetName val="56_1"/>
      <sheetName val="новая _5"/>
      <sheetName val="Статьи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Важн_2004"/>
      <sheetName val="KAZAK_RECO_ST_99"/>
      <sheetName val="Profit_&amp;_Loss_Total"/>
      <sheetName val="name"/>
      <sheetName val="PROGNOS"/>
      <sheetName val="свод"/>
      <sheetName val="группа"/>
      <sheetName val="5R"/>
      <sheetName val="5"/>
      <sheetName val="Links"/>
      <sheetName val="ВОЛС"/>
      <sheetName val="FES"/>
      <sheetName val="Lead"/>
      <sheetName val="Содержание"/>
      <sheetName val="57_1NKs плюс АА_Н"/>
      <sheetName val="Info"/>
      <sheetName val="д.7.001"/>
      <sheetName val="SA Procedures"/>
      <sheetName val="MetaData"/>
      <sheetName val="2.2 ОтклОТМ"/>
      <sheetName val="1.3.2 ОТМ"/>
      <sheetName val="Kolommen_balans"/>
      <sheetName val="Hidden"/>
      <sheetName val="GAAP TB 30.09.01  detail p&amp;l"/>
      <sheetName val="Форма1"/>
      <sheetName val="misc"/>
      <sheetName val="LBS Reminder"/>
      <sheetName val="Норм потери_БУ"/>
      <sheetName val="Статьи"/>
      <sheetName val="Loaded"/>
      <sheetName val="FS-97"/>
      <sheetName val="7.1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ШРР"/>
      <sheetName val="Баланс ТД"/>
      <sheetName val="12НК"/>
      <sheetName val="7НК"/>
      <sheetName val="Важн_20041"/>
      <sheetName val="База"/>
      <sheetName val="Труд"/>
      <sheetName val="2БО"/>
      <sheetName val="2НК"/>
      <sheetName val="OffshoreBatchReport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Area Summary"/>
      <sheetName val="price"/>
      <sheetName val="Anlagevermögen"/>
      <sheetName val="Лист5"/>
      <sheetName val="ЗАО_н.ит"/>
      <sheetName val="11"/>
      <sheetName val="ЗАО_мес"/>
      <sheetName val="Осн"/>
      <sheetName val="Сдача "/>
      <sheetName val="Пром1"/>
      <sheetName val="предприятия"/>
      <sheetName val="Sample"/>
      <sheetName val="Управление"/>
      <sheetName val="Перечень данных"/>
      <sheetName val="Важн_20042"/>
      <sheetName val="7_1"/>
      <sheetName val="Баланс_ТД"/>
      <sheetName val="ГСМ_Гараж"/>
      <sheetName val="ГСМ_по_инвест"/>
      <sheetName val="Запчасти_Гараж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Стор_Орг_РМУ"/>
      <sheetName val="Перечень_данных"/>
      <sheetName val="57_1NKs_плюс_АА_Н"/>
      <sheetName val="Плата по %"/>
      <sheetName val="Sheet1"/>
      <sheetName val="6НК-cт."/>
      <sheetName val="I. Прогноз доходов"/>
      <sheetName val="КР материалы"/>
      <sheetName val="КР з.ч"/>
      <sheetName val="ЯНВАРЬ"/>
      <sheetName val="X-rates"/>
      <sheetName val="П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Справочники"/>
      <sheetName val="IPO1"/>
      <sheetName val="Модель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7_1"/>
      <sheetName val="6НК-cт_"/>
      <sheetName val="из_сем"/>
      <sheetName val="KAZAK_RECO_ST_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RD_610"/>
      <sheetName val="Cover"/>
      <sheetName val="3НК"/>
      <sheetName val="12июля"/>
      <sheetName val="Links"/>
      <sheetName val="list_with_code"/>
      <sheetName val="KCC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Статьи"/>
      <sheetName val="Мебель"/>
      <sheetName val="SMSTemp"/>
      <sheetName val="Управление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7_11"/>
      <sheetName val="  2.3.2"/>
      <sheetName val="2 БО"/>
      <sheetName val="Info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Comp06"/>
      <sheetName val="Данные"/>
      <sheetName val="ДД"/>
      <sheetName val="7_12"/>
      <sheetName val="свод_по_доходам"/>
      <sheetName val="PR_CN"/>
      <sheetName val="H3_100_Rollforward"/>
      <sheetName val="AFE's__By_Afe"/>
      <sheetName val="__2_3_2"/>
      <sheetName val="2_БО"/>
      <sheetName val="д.7.001"/>
      <sheetName val="rosetti"/>
      <sheetName val="PROGNOS"/>
      <sheetName val="IS"/>
      <sheetName val="$ IS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Anlagevermögen"/>
      <sheetName val="Lead"/>
      <sheetName val="ÎÒèÒ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1">
          <cell r="H1" t="str">
            <v>Вид</v>
          </cell>
        </row>
      </sheetData>
      <sheetData sheetId="83">
        <row r="1">
          <cell r="H1" t="str">
            <v>Вид</v>
          </cell>
        </row>
      </sheetData>
      <sheetData sheetId="84">
        <row r="1">
          <cell r="H1" t="str">
            <v>Вид</v>
          </cell>
        </row>
      </sheetData>
      <sheetData sheetId="85">
        <row r="1">
          <cell r="H1" t="str">
            <v>Вид</v>
          </cell>
        </row>
      </sheetData>
      <sheetData sheetId="86">
        <row r="1">
          <cell r="H1" t="str">
            <v>Вид</v>
          </cell>
        </row>
      </sheetData>
      <sheetData sheetId="87">
        <row r="1">
          <cell r="H1" t="str">
            <v>Вид</v>
          </cell>
        </row>
      </sheetData>
      <sheetData sheetId="88">
        <row r="1">
          <cell r="H1" t="str">
            <v>Вид</v>
          </cell>
        </row>
      </sheetData>
      <sheetData sheetId="89">
        <row r="1">
          <cell r="H1" t="str">
            <v>Вид</v>
          </cell>
        </row>
      </sheetData>
      <sheetData sheetId="90">
        <row r="1">
          <cell r="H1" t="str">
            <v>Вид</v>
          </cell>
        </row>
      </sheetData>
      <sheetData sheetId="91">
        <row r="1">
          <cell r="H1" t="str">
            <v>Вид</v>
          </cell>
        </row>
      </sheetData>
      <sheetData sheetId="92">
        <row r="1">
          <cell r="H1" t="str">
            <v>Вид</v>
          </cell>
        </row>
      </sheetData>
      <sheetData sheetId="93">
        <row r="1">
          <cell r="H1" t="str">
            <v>Вид</v>
          </cell>
        </row>
      </sheetData>
      <sheetData sheetId="94">
        <row r="1">
          <cell r="H1" t="str">
            <v>Вид</v>
          </cell>
        </row>
      </sheetData>
      <sheetData sheetId="95">
        <row r="1">
          <cell r="H1" t="str">
            <v>Вид</v>
          </cell>
        </row>
      </sheetData>
      <sheetData sheetId="96">
        <row r="1">
          <cell r="H1" t="str">
            <v>Вид</v>
          </cell>
        </row>
      </sheetData>
      <sheetData sheetId="97">
        <row r="1">
          <cell r="H1" t="str">
            <v>Вид</v>
          </cell>
        </row>
      </sheetData>
      <sheetData sheetId="98">
        <row r="1">
          <cell r="H1" t="str">
            <v>Вид</v>
          </cell>
        </row>
      </sheetData>
      <sheetData sheetId="99">
        <row r="1">
          <cell r="H1" t="str">
            <v>Вид</v>
          </cell>
        </row>
      </sheetData>
      <sheetData sheetId="100">
        <row r="1">
          <cell r="H1" t="str">
            <v>Вид</v>
          </cell>
        </row>
      </sheetData>
      <sheetData sheetId="101">
        <row r="1">
          <cell r="H1" t="str">
            <v>Вид</v>
          </cell>
        </row>
      </sheetData>
      <sheetData sheetId="102">
        <row r="1">
          <cell r="H1" t="str">
            <v>Вид</v>
          </cell>
        </row>
      </sheetData>
      <sheetData sheetId="103">
        <row r="1">
          <cell r="H1" t="str">
            <v>Вид</v>
          </cell>
        </row>
      </sheetData>
      <sheetData sheetId="104">
        <row r="1">
          <cell r="H1" t="str">
            <v>Вид</v>
          </cell>
        </row>
      </sheetData>
      <sheetData sheetId="105">
        <row r="1">
          <cell r="H1" t="str">
            <v>Вид</v>
          </cell>
        </row>
      </sheetData>
      <sheetData sheetId="106">
        <row r="1">
          <cell r="H1" t="str">
            <v>Вид</v>
          </cell>
        </row>
      </sheetData>
      <sheetData sheetId="107">
        <row r="1">
          <cell r="H1" t="str">
            <v>Вид</v>
          </cell>
        </row>
      </sheetData>
      <sheetData sheetId="108">
        <row r="1">
          <cell r="H1" t="str">
            <v>Вид</v>
          </cell>
        </row>
      </sheetData>
      <sheetData sheetId="109">
        <row r="1">
          <cell r="H1" t="str">
            <v>Вид</v>
          </cell>
        </row>
      </sheetData>
      <sheetData sheetId="110">
        <row r="1">
          <cell r="H1" t="str">
            <v>Вид</v>
          </cell>
        </row>
      </sheetData>
      <sheetData sheetId="111">
        <row r="1">
          <cell r="H1" t="str">
            <v>Вид</v>
          </cell>
        </row>
      </sheetData>
      <sheetData sheetId="112">
        <row r="1">
          <cell r="H1" t="str">
            <v>Вид</v>
          </cell>
        </row>
      </sheetData>
      <sheetData sheetId="113">
        <row r="1">
          <cell r="H1" t="str">
            <v>Вид</v>
          </cell>
        </row>
      </sheetData>
      <sheetData sheetId="114">
        <row r="1">
          <cell r="H1" t="str">
            <v>Вид</v>
          </cell>
        </row>
      </sheetData>
      <sheetData sheetId="115">
        <row r="1">
          <cell r="H1" t="str">
            <v>Вид</v>
          </cell>
        </row>
      </sheetData>
      <sheetData sheetId="116">
        <row r="1">
          <cell r="H1" t="str">
            <v>Вид</v>
          </cell>
        </row>
      </sheetData>
      <sheetData sheetId="117">
        <row r="1">
          <cell r="H1" t="str">
            <v>Вид</v>
          </cell>
        </row>
      </sheetData>
      <sheetData sheetId="118">
        <row r="1">
          <cell r="H1" t="str">
            <v>Вид</v>
          </cell>
        </row>
      </sheetData>
      <sheetData sheetId="119">
        <row r="1">
          <cell r="H1" t="str">
            <v>Вид</v>
          </cell>
        </row>
      </sheetData>
      <sheetData sheetId="120">
        <row r="1">
          <cell r="H1" t="str">
            <v>Вид</v>
          </cell>
        </row>
      </sheetData>
      <sheetData sheetId="121">
        <row r="1">
          <cell r="H1" t="str">
            <v>Вид</v>
          </cell>
        </row>
      </sheetData>
      <sheetData sheetId="122">
        <row r="1">
          <cell r="H1" t="str">
            <v>Вид</v>
          </cell>
        </row>
      </sheetData>
      <sheetData sheetId="123">
        <row r="1">
          <cell r="H1" t="str">
            <v>Вид</v>
          </cell>
        </row>
      </sheetData>
      <sheetData sheetId="124">
        <row r="1">
          <cell r="H1" t="str">
            <v>Вид</v>
          </cell>
        </row>
      </sheetData>
      <sheetData sheetId="125">
        <row r="1">
          <cell r="H1" t="str">
            <v>Вид</v>
          </cell>
        </row>
      </sheetData>
      <sheetData sheetId="126">
        <row r="1">
          <cell r="H1" t="str">
            <v>Вид</v>
          </cell>
        </row>
      </sheetData>
      <sheetData sheetId="127">
        <row r="1">
          <cell r="H1" t="str">
            <v>Вид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>
        <row r="1">
          <cell r="H1" t="str">
            <v>Вид</v>
          </cell>
        </row>
      </sheetData>
      <sheetData sheetId="205">
        <row r="16">
          <cell r="G16" t="str">
            <v>оценка (2вар.)</v>
          </cell>
        </row>
      </sheetData>
      <sheetData sheetId="206"/>
      <sheetData sheetId="207"/>
      <sheetData sheetId="208">
        <row r="16">
          <cell r="G16" t="str">
            <v>оценка (2вар.)</v>
          </cell>
        </row>
      </sheetData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>
        <row r="1">
          <cell r="H1" t="str">
            <v>Вид</v>
          </cell>
        </row>
      </sheetData>
      <sheetData sheetId="262" refreshError="1"/>
      <sheetData sheetId="263" refreshError="1"/>
      <sheetData sheetId="264"/>
      <sheetData sheetId="265">
        <row r="1">
          <cell r="H1" t="str">
            <v>Вид</v>
          </cell>
        </row>
      </sheetData>
      <sheetData sheetId="266">
        <row r="1">
          <cell r="H1" t="str">
            <v>Вид</v>
          </cell>
        </row>
      </sheetData>
      <sheetData sheetId="267">
        <row r="1">
          <cell r="H1" t="str">
            <v>Вид</v>
          </cell>
        </row>
      </sheetData>
      <sheetData sheetId="268">
        <row r="1">
          <cell r="H1" t="str">
            <v>Вид</v>
          </cell>
        </row>
      </sheetData>
      <sheetData sheetId="269">
        <row r="1">
          <cell r="H1" t="str">
            <v>Вид</v>
          </cell>
        </row>
      </sheetData>
      <sheetData sheetId="270">
        <row r="1">
          <cell r="H1" t="str">
            <v>Вид</v>
          </cell>
        </row>
      </sheetData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Links"/>
      <sheetName val="Lead"/>
      <sheetName val="base"/>
      <sheetName val="Publicación Diarios - Memo"/>
      <sheetName val="Prelim Cost"/>
      <sheetName val="CamKum Prod"/>
      <sheetName val="payroll_2003_modified"/>
      <sheetName val="B-4"/>
      <sheetName val="H-610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  <sheetName val="2.2 ОтклОТМ"/>
      <sheetName val="1.3.2 ОТМ"/>
      <sheetName val="Предпр"/>
      <sheetName val="ЦентрЗатр"/>
      <sheetName val="ЕдИзм"/>
      <sheetName val="Форма2"/>
      <sheetName val="1NK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фот пп2000разбивка"/>
      <sheetName val="form"/>
      <sheetName val="1NK"/>
      <sheetName val="Financial ratios А3"/>
      <sheetName val="2_2 ОтклОТМ"/>
      <sheetName val="1_3_2 ОТМ"/>
      <sheetName val="1"/>
      <sheetName val="Production_Ref Q-1-3"/>
      <sheetName val="из сем"/>
      <sheetName val="I. Прогноз доходов"/>
      <sheetName val="Production_ref_Q4"/>
      <sheetName val="Sales-COS"/>
      <sheetName val="U2 775 - COGS comparison per su"/>
      <sheetName val="PP&amp;E mvt for 2003"/>
      <sheetName val="ЗАО_н.ит"/>
      <sheetName val="#ССЫЛКА"/>
      <sheetName val="ЗАО_мес"/>
      <sheetName val="Non-Statistical Sampling Master"/>
      <sheetName val="Global Data"/>
      <sheetName val="SMSTemp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Keys"/>
      <sheetName val="Comp06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breakdown"/>
      <sheetName val="P&amp;L"/>
      <sheetName val="Provisions"/>
      <sheetName val="FA depreciation"/>
      <sheetName val="Profiles"/>
      <sheetName val="Wells"/>
      <sheetName val="InputTI"/>
      <sheetName val="3НК"/>
      <sheetName val="153541"/>
      <sheetName val="CD-실적"/>
      <sheetName val="Шт расписание"/>
      <sheetName val="Prelim Cost"/>
      <sheetName val="TPC con vs bdg"/>
      <sheetName val="KONSOLID"/>
      <sheetName val="FS-97"/>
      <sheetName val="PY misstatements"/>
      <sheetName val="Lead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НДПИ"/>
      <sheetName val="A4-1&amp;2"/>
      <sheetName val="25. Hidden"/>
      <sheetName val="2. Inputs"/>
      <sheetName val="Код_ГТМ"/>
      <sheetName val="7_1"/>
      <sheetName val="MACRO2_XLM"/>
      <sheetName val="U-ZR_AT1_XLS"/>
      <sheetName val="I_KEY_INFORMATION"/>
      <sheetName val="из_сем3"/>
      <sheetName val="US_Dollar_20033"/>
      <sheetName val="SDR_20033"/>
      <sheetName val="Control_Settings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почтов_"/>
      <sheetName val="GTM_BK"/>
      <sheetName val="Consolidator_Inputs"/>
      <sheetName val="6НК-cт_"/>
      <sheetName val="Interco_payables&amp;receivable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7_11"/>
      <sheetName val="MACRO2_XLM1"/>
      <sheetName val="U-ZR_AT1_XLS1"/>
      <sheetName val="I_KEY_INFORMATION1"/>
      <sheetName val="из_сем4"/>
      <sheetName val="US_Dollar_20034"/>
      <sheetName val="SDR_20034"/>
      <sheetName val="Control_Settings1"/>
      <sheetName val="Добыча_нефти44"/>
      <sheetName val="поставка_сравн131"/>
      <sheetName val="2_2_ОтклОТМ1"/>
      <sheetName val="1_3_2_ОТМ1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почтов_1"/>
      <sheetName val="GTM_BK1"/>
      <sheetName val="Consolidator_Inputs1"/>
      <sheetName val="6НК-cт_1"/>
      <sheetName val="Interco_payables&amp;receivables1"/>
      <sheetName val="Б_мчас_(П)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2"/>
      <sheetName val="1_3_2_ОТМ2"/>
      <sheetName val="Собственный_капитал"/>
      <sheetName val="2кв_"/>
      <sheetName val="Non-Statistical_Sampling_Master"/>
      <sheetName val="Global_Data"/>
      <sheetName val="H3_100_Rollforward"/>
      <sheetName val="Инв_вл"/>
      <sheetName val="факт_2005_г_"/>
      <sheetName val="д_7_001"/>
      <sheetName val="свод_грузоотпр_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План_произв-ва_(мес_)_(бюджет)"/>
      <sheetName val="Итоговая_таблица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коммун."/>
      <sheetName val="Securities"/>
      <sheetName val="ГМ "/>
      <sheetName val="-расчет налогов от ФОТ  на 2014"/>
      <sheetName val="Форма3.6"/>
      <sheetName val="FA Movement "/>
      <sheetName val="depreciation testing"/>
      <sheetName val="misc"/>
      <sheetName val="6 NK"/>
      <sheetName val="1кв. "/>
      <sheetName val="замер"/>
      <sheetName val="2008_ГСМ1"/>
      <sheetName val="Плата_за_загрязнение_1"/>
      <sheetName val="факс(2005-20гг_)1"/>
      <sheetName val="O_500_Property_Tax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Additions_Disposals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Собственный_капитал1"/>
      <sheetName val="2кв_1"/>
      <sheetName val="Non-Statistical_Sampling_Maste1"/>
      <sheetName val="Global_Data1"/>
      <sheetName val="H3_100_Rollforward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SA_Procedures"/>
      <sheetName val="ГМ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16.12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исп.см."/>
      <sheetName val="L&amp;E"/>
      <sheetName val="Cash flows - PBC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ТД РАП"/>
      <sheetName val="Loaded"/>
      <sheetName val="Исх.данные"/>
      <sheetName val="распределение модели"/>
      <sheetName val="цеховые"/>
      <sheetName val="без НДС"/>
      <sheetName val="Затраты утил.ТБО"/>
      <sheetName val="fish"/>
      <sheetName val="6НК簀⽕쐀⽕"/>
      <sheetName val="6НКԯ_x0000_缀_x0000_"/>
      <sheetName val="Служебный ФК_x0005__x0000_"/>
      <sheetName val="Служебный ФК_x0000__x0000_"/>
      <sheetName val="ВСДС_1 (MAIN)"/>
      <sheetName val="тиме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Служебный_ФКРБ"/>
      <sheetName val="Источник_финансирования"/>
      <sheetName val="Способ_закупки"/>
      <sheetName val="Тип_пункта_плана"/>
      <sheetName val="Cash_flows_-_PBC"/>
      <sheetName val="коммун_1"/>
      <sheetName val="ТД_РАП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14_1_2_2__Услуги связи_"/>
      <sheetName val="Общие данные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бартер"/>
      <sheetName val="ПАРАМ"/>
      <sheetName val="6НК퐀ᵝഀ놃"/>
      <sheetName val=" По скв"/>
      <sheetName val="канат.прод."/>
      <sheetName val="канат_прод_"/>
      <sheetName val="ноябрь_-_декабрь"/>
      <sheetName val="Ф3"/>
      <sheetName val="мат расходы"/>
      <sheetName val="Управление"/>
      <sheetName val="Planned VoWD"/>
      <sheetName val="FA_depreciation"/>
      <sheetName val="PY_misstatements"/>
      <sheetName val="25__Hidden"/>
      <sheetName val="2__Inputs"/>
      <sheetName val="Variants"/>
      <sheetName val="Utility"/>
      <sheetName val="CPI"/>
      <sheetName val="treatment summary"/>
      <sheetName val="sheet0"/>
      <sheetName val="Assumption Tables"/>
      <sheetName val="6НК/_x0000_�¹"/>
      <sheetName val="2013 EX RE"/>
      <sheetName val="2013 KZ+KG RE"/>
      <sheetName val="Total 2013 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 refreshError="1"/>
      <sheetData sheetId="717" refreshError="1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 refreshError="1"/>
      <sheetData sheetId="732"/>
      <sheetData sheetId="733"/>
      <sheetData sheetId="734"/>
      <sheetData sheetId="735"/>
      <sheetData sheetId="736"/>
      <sheetData sheetId="737"/>
      <sheetData sheetId="738"/>
      <sheetData sheetId="739" refreshError="1"/>
      <sheetData sheetId="740"/>
      <sheetData sheetId="74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/>
      <sheetData sheetId="756"/>
      <sheetData sheetId="757"/>
      <sheetData sheetId="758"/>
      <sheetData sheetId="759"/>
      <sheetData sheetId="760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 refreshError="1"/>
      <sheetData sheetId="781" refreshError="1"/>
      <sheetData sheetId="782" refreshError="1"/>
      <sheetData sheetId="783" refreshError="1"/>
      <sheetData sheetId="784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/>
      <sheetData sheetId="867"/>
      <sheetData sheetId="868"/>
      <sheetData sheetId="869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/>
      <sheetData sheetId="878"/>
      <sheetData sheetId="87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Форма2"/>
      <sheetName val="1NK"/>
      <sheetName val="PIT&amp;PP(2)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600000"/>
      <sheetName val="700000"/>
      <sheetName val="700000 (общая)"/>
      <sheetName val="610000-783000"/>
      <sheetName val="Общий"/>
      <sheetName val="ОПУ"/>
      <sheetName val="Входные параметры"/>
      <sheetName val="Data"/>
      <sheetName val="2.2 ОтклОТМ"/>
      <sheetName val="1.3.2 ОТМ"/>
      <sheetName val="Предпр"/>
      <sheetName val="ЦентрЗатр"/>
      <sheetName val="ЕдИзм"/>
      <sheetName val="Форма2"/>
    </sheetNames>
    <sheetDataSet>
      <sheetData sheetId="0"/>
      <sheetData sheetId="1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C2">
            <v>165292559.41435999</v>
          </cell>
          <cell r="D2">
            <v>165292559.41435999</v>
          </cell>
        </row>
        <row r="3">
          <cell r="A3" t="str">
            <v>30N.291</v>
          </cell>
          <cell r="B3">
            <v>176680.65603000001</v>
          </cell>
          <cell r="C3">
            <v>5022.3054899999997</v>
          </cell>
          <cell r="D3">
            <v>181702.96152000001</v>
          </cell>
        </row>
        <row r="4">
          <cell r="A4" t="str">
            <v>30N.295</v>
          </cell>
          <cell r="B4">
            <v>574183.78095000004</v>
          </cell>
          <cell r="C4">
            <v>206219.4565</v>
          </cell>
          <cell r="D4">
            <v>780403.23745000002</v>
          </cell>
        </row>
      </sheetData>
      <sheetData sheetId="2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30N.111F2-31.05</v>
          </cell>
          <cell r="B2" t="str">
            <v>30N.111</v>
          </cell>
          <cell r="C2" t="str">
            <v>F2-31.05</v>
          </cell>
          <cell r="D2">
            <v>-22985.80689</v>
          </cell>
          <cell r="E2">
            <v>-1654678.7175</v>
          </cell>
          <cell r="F2">
            <v>-1677664.5243899999</v>
          </cell>
        </row>
        <row r="3">
          <cell r="A3" t="str">
            <v>30N.111F2-31.06</v>
          </cell>
          <cell r="B3" t="str">
            <v>30N.111</v>
          </cell>
          <cell r="C3" t="str">
            <v>F2-31.06</v>
          </cell>
          <cell r="D3">
            <v>-1033.14849</v>
          </cell>
          <cell r="E3">
            <v>-28128.56869</v>
          </cell>
          <cell r="F3">
            <v>-29161.71718</v>
          </cell>
        </row>
        <row r="4">
          <cell r="A4" t="str">
            <v>30N.111F2-31.111</v>
          </cell>
          <cell r="B4" t="str">
            <v>30N.111</v>
          </cell>
          <cell r="C4" t="str">
            <v>F2-31.111</v>
          </cell>
          <cell r="E4">
            <v>-7847024.2883099997</v>
          </cell>
          <cell r="F4">
            <v>-7847024.2883099997</v>
          </cell>
        </row>
        <row r="5">
          <cell r="A5" t="str">
            <v>30N.111F2-31.15</v>
          </cell>
          <cell r="B5" t="str">
            <v>30N.111</v>
          </cell>
          <cell r="C5" t="str">
            <v>F2-31.15</v>
          </cell>
          <cell r="E5">
            <v>-2686739.9218700002</v>
          </cell>
          <cell r="F5">
            <v>-2686739.9218700002</v>
          </cell>
        </row>
        <row r="6">
          <cell r="A6" t="str">
            <v>30N.111F2-31.17</v>
          </cell>
          <cell r="B6" t="str">
            <v>30N.111</v>
          </cell>
          <cell r="C6" t="str">
            <v>F2-31.17</v>
          </cell>
          <cell r="E6">
            <v>-556.22126000000003</v>
          </cell>
          <cell r="F6">
            <v>-556.22126000000003</v>
          </cell>
        </row>
        <row r="7">
          <cell r="A7" t="str">
            <v>30N.111F2-31.19</v>
          </cell>
          <cell r="B7" t="str">
            <v>30N.111</v>
          </cell>
          <cell r="C7" t="str">
            <v>F2-31.19</v>
          </cell>
          <cell r="E7">
            <v>-123044519.43167999</v>
          </cell>
          <cell r="F7">
            <v>-123044519.43167999</v>
          </cell>
        </row>
        <row r="8">
          <cell r="A8" t="str">
            <v>30N.111F2-31.205</v>
          </cell>
          <cell r="B8" t="str">
            <v>30N.111</v>
          </cell>
          <cell r="C8" t="str">
            <v>F2-31.205</v>
          </cell>
          <cell r="E8">
            <v>-3793279.2652799999</v>
          </cell>
          <cell r="F8">
            <v>-3793279.2652799999</v>
          </cell>
        </row>
        <row r="9">
          <cell r="A9" t="str">
            <v>30N.111F2-31.206</v>
          </cell>
          <cell r="B9" t="str">
            <v>30N.111</v>
          </cell>
          <cell r="C9" t="str">
            <v>F2-31.206</v>
          </cell>
          <cell r="E9">
            <v>-2465278.4717899999</v>
          </cell>
          <cell r="F9">
            <v>-2465278.4717899999</v>
          </cell>
        </row>
        <row r="10">
          <cell r="A10" t="str">
            <v>30N.111F2-31.22</v>
          </cell>
          <cell r="B10" t="str">
            <v>30N.111</v>
          </cell>
          <cell r="C10" t="str">
            <v>F2-31.22</v>
          </cell>
          <cell r="E10">
            <v>-6861.0063799999998</v>
          </cell>
          <cell r="F10">
            <v>-6861.0063799999998</v>
          </cell>
        </row>
        <row r="11">
          <cell r="A11" t="str">
            <v>30N.291F2-31.05</v>
          </cell>
          <cell r="B11" t="str">
            <v>30N.291</v>
          </cell>
          <cell r="C11" t="str">
            <v>F2-31.05</v>
          </cell>
          <cell r="E11">
            <v>-24616.281169999998</v>
          </cell>
          <cell r="F11">
            <v>-24616.281169999998</v>
          </cell>
        </row>
        <row r="12">
          <cell r="A12" t="str">
            <v>30N.291F2-31.17</v>
          </cell>
          <cell r="B12" t="str">
            <v>30N.291</v>
          </cell>
          <cell r="C12" t="str">
            <v>F2-31.17</v>
          </cell>
          <cell r="D12">
            <v>-141085.02945999999</v>
          </cell>
          <cell r="E12">
            <v>-1126.0655099999999</v>
          </cell>
          <cell r="F12">
            <v>-142211.09497000001</v>
          </cell>
        </row>
        <row r="13">
          <cell r="A13" t="str">
            <v>30N.291F2-31.18</v>
          </cell>
          <cell r="B13" t="str">
            <v>30N.291</v>
          </cell>
          <cell r="C13" t="str">
            <v>F2-31.18</v>
          </cell>
          <cell r="E13">
            <v>-2807.7959000000001</v>
          </cell>
          <cell r="F13">
            <v>-2807.7959000000001</v>
          </cell>
        </row>
        <row r="14">
          <cell r="A14" t="str">
            <v>30N.291F2-31.21</v>
          </cell>
          <cell r="B14" t="str">
            <v>30N.291</v>
          </cell>
          <cell r="C14" t="str">
            <v>F2-31.21</v>
          </cell>
          <cell r="D14">
            <v>-2.6406000000000001</v>
          </cell>
          <cell r="F14">
            <v>-2.6406000000000001</v>
          </cell>
        </row>
        <row r="15">
          <cell r="A15" t="str">
            <v>30N.295F2-31.03.1</v>
          </cell>
          <cell r="B15" t="str">
            <v>30N.295</v>
          </cell>
          <cell r="C15" t="str">
            <v>F2-31.03.1</v>
          </cell>
          <cell r="E15">
            <v>-9443.5679999999993</v>
          </cell>
          <cell r="F15">
            <v>-9443.5679999999993</v>
          </cell>
        </row>
        <row r="16">
          <cell r="A16" t="str">
            <v>30N.295F2-31.03.2</v>
          </cell>
          <cell r="B16" t="str">
            <v>30N.295</v>
          </cell>
          <cell r="C16" t="str">
            <v>F2-31.03.2</v>
          </cell>
          <cell r="E16">
            <v>-566.68799999999999</v>
          </cell>
          <cell r="F16">
            <v>-566.68799999999999</v>
          </cell>
        </row>
        <row r="17">
          <cell r="A17" t="str">
            <v>30N.295F2-31.03.3</v>
          </cell>
          <cell r="B17" t="str">
            <v>30N.295</v>
          </cell>
          <cell r="C17" t="str">
            <v>F2-31.03.3</v>
          </cell>
          <cell r="E17">
            <v>-472.12799999999999</v>
          </cell>
          <cell r="F17">
            <v>-472.12799999999999</v>
          </cell>
        </row>
        <row r="18">
          <cell r="A18" t="str">
            <v>30N.295F2-31.19</v>
          </cell>
          <cell r="B18" t="str">
            <v>30N.295</v>
          </cell>
          <cell r="C18" t="str">
            <v>F2-31.19</v>
          </cell>
          <cell r="E18">
            <v>-288.35775999999998</v>
          </cell>
          <cell r="F18">
            <v>-288.35775999999998</v>
          </cell>
        </row>
        <row r="19">
          <cell r="A19" t="str">
            <v>30N.295F2-31.20</v>
          </cell>
          <cell r="B19" t="str">
            <v>30N.295</v>
          </cell>
          <cell r="C19" t="str">
            <v>F2-31.20</v>
          </cell>
          <cell r="D19">
            <v>-149.86799999999999</v>
          </cell>
          <cell r="E19">
            <v>-162.9</v>
          </cell>
          <cell r="F19">
            <v>-312.76799999999997</v>
          </cell>
        </row>
        <row r="20">
          <cell r="A20" t="str">
            <v>30N.295F2-31.23</v>
          </cell>
          <cell r="B20" t="str">
            <v>30N.295</v>
          </cell>
          <cell r="C20" t="str">
            <v>F2-31.23</v>
          </cell>
          <cell r="D20">
            <v>-4131.44733</v>
          </cell>
          <cell r="E20">
            <v>-185519.94008999999</v>
          </cell>
          <cell r="F20">
            <v>-189651.38742000001</v>
          </cell>
        </row>
        <row r="21">
          <cell r="A21" t="str">
            <v>30N.295F2-31.27</v>
          </cell>
          <cell r="B21" t="str">
            <v>30N.295</v>
          </cell>
          <cell r="C21" t="str">
            <v>F2-31.27</v>
          </cell>
          <cell r="E21">
            <v>-2040</v>
          </cell>
          <cell r="F21">
            <v>-2040</v>
          </cell>
        </row>
        <row r="22">
          <cell r="A22" t="str">
            <v>30N.295F2-31.32</v>
          </cell>
          <cell r="B22" t="str">
            <v>30N.295</v>
          </cell>
          <cell r="C22" t="str">
            <v>F2-31.32</v>
          </cell>
          <cell r="D22">
            <v>-18.254999999999999</v>
          </cell>
          <cell r="E22">
            <v>-124.3019</v>
          </cell>
          <cell r="F22">
            <v>-142.55690000000001</v>
          </cell>
        </row>
        <row r="23">
          <cell r="A23" t="str">
            <v>30N.295F2-31.99</v>
          </cell>
          <cell r="B23" t="str">
            <v>30N.295</v>
          </cell>
          <cell r="C23" t="str">
            <v>F2-31.99</v>
          </cell>
          <cell r="D23">
            <v>-171.40100000000001</v>
          </cell>
          <cell r="E23">
            <v>-885.23667</v>
          </cell>
          <cell r="F23">
            <v>-1056.6376700000001</v>
          </cell>
        </row>
        <row r="24">
          <cell r="A24" t="str">
            <v>30N.299F2-31.05</v>
          </cell>
          <cell r="B24" t="str">
            <v>30N.299</v>
          </cell>
          <cell r="C24" t="str">
            <v>F2-31.05</v>
          </cell>
          <cell r="E24">
            <v>-245821.60863</v>
          </cell>
          <cell r="F24">
            <v>-245821.60863</v>
          </cell>
        </row>
      </sheetData>
      <sheetData sheetId="3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B2">
            <v>-24018.955379999999</v>
          </cell>
          <cell r="C2">
            <v>-141527065.89276001</v>
          </cell>
          <cell r="D2">
            <v>-141551084.84814</v>
          </cell>
        </row>
        <row r="3">
          <cell r="A3" t="str">
            <v>30N.291</v>
          </cell>
          <cell r="B3">
            <v>-141087.67006</v>
          </cell>
          <cell r="C3">
            <v>-28550.14258</v>
          </cell>
          <cell r="D3">
            <v>-169637.81263999999</v>
          </cell>
        </row>
        <row r="4">
          <cell r="A4" t="str">
            <v>30N.295</v>
          </cell>
          <cell r="B4">
            <v>-4470.9713300000003</v>
          </cell>
          <cell r="C4">
            <v>-199503.12041999999</v>
          </cell>
          <cell r="D4">
            <v>-203974.09174999999</v>
          </cell>
        </row>
        <row r="5">
          <cell r="A5" t="str">
            <v>30N.299</v>
          </cell>
          <cell r="C5">
            <v>-245821.60863</v>
          </cell>
          <cell r="D5">
            <v>-245821.60863</v>
          </cell>
        </row>
      </sheetData>
      <sheetData sheetId="4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610000F2-37.03</v>
          </cell>
          <cell r="B2" t="str">
            <v>610000</v>
          </cell>
          <cell r="C2" t="str">
            <v>F2-37.03</v>
          </cell>
          <cell r="D2">
            <v>1541762.7883899999</v>
          </cell>
          <cell r="E2">
            <v>958252.47242000001</v>
          </cell>
          <cell r="F2">
            <v>2500015.2608099999</v>
          </cell>
        </row>
        <row r="3">
          <cell r="A3" t="str">
            <v>610000F2-37.06</v>
          </cell>
          <cell r="B3" t="str">
            <v>610000</v>
          </cell>
          <cell r="C3" t="str">
            <v>F2-37.06</v>
          </cell>
          <cell r="E3">
            <v>101639.18696000001</v>
          </cell>
          <cell r="F3">
            <v>101639.18696000001</v>
          </cell>
        </row>
        <row r="4">
          <cell r="A4" t="str">
            <v>610000F2-37.24</v>
          </cell>
          <cell r="B4" t="str">
            <v>610000</v>
          </cell>
          <cell r="C4" t="str">
            <v>F2-37.24</v>
          </cell>
          <cell r="E4">
            <v>49728.59762</v>
          </cell>
          <cell r="F4">
            <v>49728.59762</v>
          </cell>
        </row>
        <row r="5">
          <cell r="A5" t="str">
            <v>610000F2-37.54</v>
          </cell>
          <cell r="B5" t="str">
            <v>610000</v>
          </cell>
          <cell r="C5" t="str">
            <v>F2-37.54</v>
          </cell>
          <cell r="D5">
            <v>304319.54947999999</v>
          </cell>
          <cell r="F5">
            <v>304319.54947999999</v>
          </cell>
        </row>
        <row r="6">
          <cell r="A6" t="str">
            <v>610000F2-37.55</v>
          </cell>
          <cell r="B6" t="str">
            <v>610000</v>
          </cell>
          <cell r="C6" t="str">
            <v>F2-37.55</v>
          </cell>
          <cell r="D6">
            <v>71097.888909999994</v>
          </cell>
          <cell r="E6">
            <v>210068.91245999999</v>
          </cell>
          <cell r="F6">
            <v>281166.80137</v>
          </cell>
        </row>
        <row r="7">
          <cell r="A7" t="str">
            <v>610000F2-37.61</v>
          </cell>
          <cell r="B7" t="str">
            <v>610000</v>
          </cell>
          <cell r="C7" t="str">
            <v>F2-37.61</v>
          </cell>
          <cell r="D7">
            <v>3158105.5980000002</v>
          </cell>
          <cell r="E7">
            <v>23866423.82666</v>
          </cell>
          <cell r="F7">
            <v>27024529.424660001</v>
          </cell>
        </row>
        <row r="8">
          <cell r="A8" t="str">
            <v>610000F2-37.63</v>
          </cell>
          <cell r="B8" t="str">
            <v>610000</v>
          </cell>
          <cell r="C8" t="str">
            <v>F2-37.63</v>
          </cell>
          <cell r="E8">
            <v>184027559.41464999</v>
          </cell>
          <cell r="F8">
            <v>184027559.41464999</v>
          </cell>
        </row>
        <row r="9">
          <cell r="A9" t="str">
            <v>624000F2-35.11</v>
          </cell>
          <cell r="B9" t="str">
            <v>624000</v>
          </cell>
          <cell r="C9" t="str">
            <v>F2-35.11</v>
          </cell>
          <cell r="E9">
            <v>833362.21429999999</v>
          </cell>
          <cell r="F9">
            <v>833362.21429999999</v>
          </cell>
        </row>
        <row r="10">
          <cell r="A10" t="str">
            <v>625000F2-39.02</v>
          </cell>
          <cell r="B10" t="str">
            <v>625000</v>
          </cell>
          <cell r="C10" t="str">
            <v>F2-39.02</v>
          </cell>
          <cell r="E10">
            <v>93117.29436</v>
          </cell>
          <cell r="F10">
            <v>93117.29436</v>
          </cell>
        </row>
        <row r="11">
          <cell r="A11" t="str">
            <v>625000F2-39.09</v>
          </cell>
          <cell r="B11" t="str">
            <v>625000</v>
          </cell>
          <cell r="C11" t="str">
            <v>F2-39.09</v>
          </cell>
          <cell r="E11">
            <v>1464232.3713199999</v>
          </cell>
          <cell r="F11">
            <v>1464232.3713199999</v>
          </cell>
        </row>
        <row r="12">
          <cell r="A12" t="str">
            <v>625000F2-39.10.2</v>
          </cell>
          <cell r="B12" t="str">
            <v>625000</v>
          </cell>
          <cell r="C12" t="str">
            <v>F2-39.10.2</v>
          </cell>
          <cell r="E12">
            <v>26287.5</v>
          </cell>
          <cell r="F12">
            <v>26287.5</v>
          </cell>
        </row>
        <row r="13">
          <cell r="A13" t="str">
            <v>625000F2-39.11.2</v>
          </cell>
          <cell r="B13" t="str">
            <v>625000</v>
          </cell>
          <cell r="C13" t="str">
            <v>F2-39.11.2</v>
          </cell>
          <cell r="E13">
            <v>800064.16208000004</v>
          </cell>
          <cell r="F13">
            <v>800064.16208000004</v>
          </cell>
        </row>
        <row r="14">
          <cell r="A14" t="str">
            <v>625000F2-39.13</v>
          </cell>
          <cell r="B14" t="str">
            <v>625000</v>
          </cell>
          <cell r="C14" t="str">
            <v>F2-39.13</v>
          </cell>
          <cell r="D14">
            <v>757529.88317000004</v>
          </cell>
          <cell r="E14">
            <v>714040.59927000001</v>
          </cell>
          <cell r="F14">
            <v>1471570.4824399999</v>
          </cell>
        </row>
        <row r="15">
          <cell r="A15" t="str">
            <v>710000F2-33.010</v>
          </cell>
          <cell r="B15" t="str">
            <v>710000</v>
          </cell>
          <cell r="C15" t="str">
            <v>F2-33.010</v>
          </cell>
          <cell r="D15">
            <v>-9830.1706799999993</v>
          </cell>
          <cell r="E15">
            <v>-1543767.15928</v>
          </cell>
          <cell r="F15">
            <v>-1553597.32996</v>
          </cell>
        </row>
        <row r="16">
          <cell r="A16" t="str">
            <v>710000F2-33.031</v>
          </cell>
          <cell r="B16" t="str">
            <v>710000</v>
          </cell>
          <cell r="C16" t="str">
            <v>F2-33.031</v>
          </cell>
          <cell r="E16">
            <v>-4462.1074699999999</v>
          </cell>
          <cell r="F16">
            <v>-4462.1074699999999</v>
          </cell>
        </row>
        <row r="17">
          <cell r="A17" t="str">
            <v>710000F2-33.032</v>
          </cell>
          <cell r="B17" t="str">
            <v>710000</v>
          </cell>
          <cell r="C17" t="str">
            <v>F2-33.032</v>
          </cell>
          <cell r="E17">
            <v>-296.14350000000002</v>
          </cell>
          <cell r="F17">
            <v>-296.14350000000002</v>
          </cell>
        </row>
        <row r="18">
          <cell r="A18" t="str">
            <v>710000F2-33.033</v>
          </cell>
          <cell r="B18" t="str">
            <v>710000</v>
          </cell>
          <cell r="C18" t="str">
            <v>F2-33.033</v>
          </cell>
          <cell r="E18">
            <v>-105.33815</v>
          </cell>
          <cell r="F18">
            <v>-105.33815</v>
          </cell>
        </row>
        <row r="19">
          <cell r="A19" t="str">
            <v>710000F2-33.040</v>
          </cell>
          <cell r="B19" t="str">
            <v>710000</v>
          </cell>
          <cell r="C19" t="str">
            <v>F2-33.040</v>
          </cell>
          <cell r="E19">
            <v>-13583.84973</v>
          </cell>
          <cell r="F19">
            <v>-13583.84973</v>
          </cell>
        </row>
        <row r="20">
          <cell r="A20" t="str">
            <v>710000F2-33.110</v>
          </cell>
          <cell r="B20" t="str">
            <v>710000</v>
          </cell>
          <cell r="C20" t="str">
            <v>F2-33.110</v>
          </cell>
          <cell r="E20">
            <v>-21484.41114</v>
          </cell>
          <cell r="F20">
            <v>-21484.41114</v>
          </cell>
        </row>
        <row r="21">
          <cell r="A21" t="str">
            <v>710000F2-33.120</v>
          </cell>
          <cell r="B21" t="str">
            <v>710000</v>
          </cell>
          <cell r="C21" t="str">
            <v>F2-33.120</v>
          </cell>
          <cell r="D21">
            <v>-6350.232</v>
          </cell>
          <cell r="E21">
            <v>-129043.8449</v>
          </cell>
          <cell r="F21">
            <v>-135394.07689999999</v>
          </cell>
        </row>
        <row r="22">
          <cell r="A22" t="str">
            <v>710000F2-33.130</v>
          </cell>
          <cell r="B22" t="str">
            <v>710000</v>
          </cell>
          <cell r="C22" t="str">
            <v>F2-33.130</v>
          </cell>
          <cell r="E22">
            <v>-18684.415430000001</v>
          </cell>
          <cell r="F22">
            <v>-18684.415430000001</v>
          </cell>
        </row>
        <row r="23">
          <cell r="A23" t="str">
            <v>710000F2-33.150</v>
          </cell>
          <cell r="B23" t="str">
            <v>710000</v>
          </cell>
          <cell r="C23" t="str">
            <v>F2-33.150</v>
          </cell>
          <cell r="E23">
            <v>-15.766</v>
          </cell>
          <cell r="F23">
            <v>-15.766</v>
          </cell>
        </row>
        <row r="24">
          <cell r="A24" t="str">
            <v>710000F2-33.170</v>
          </cell>
          <cell r="B24" t="str">
            <v>710000</v>
          </cell>
          <cell r="C24" t="str">
            <v>F2-33.170</v>
          </cell>
          <cell r="E24">
            <v>-1233.84521</v>
          </cell>
          <cell r="F24">
            <v>-1233.84521</v>
          </cell>
        </row>
        <row r="25">
          <cell r="A25" t="str">
            <v>710000F2-33.992</v>
          </cell>
          <cell r="B25" t="str">
            <v>710000</v>
          </cell>
          <cell r="C25" t="str">
            <v>F2-33.992</v>
          </cell>
          <cell r="E25">
            <v>-37.5</v>
          </cell>
          <cell r="F25">
            <v>-37.5</v>
          </cell>
        </row>
        <row r="26">
          <cell r="A26" t="str">
            <v>710000F2-33.993</v>
          </cell>
          <cell r="B26" t="str">
            <v>710000</v>
          </cell>
          <cell r="C26" t="str">
            <v>F2-33.993</v>
          </cell>
          <cell r="E26">
            <v>-38483.980490000002</v>
          </cell>
          <cell r="F26">
            <v>-38483.980490000002</v>
          </cell>
        </row>
        <row r="27">
          <cell r="A27" t="str">
            <v>710000F2-33.994</v>
          </cell>
          <cell r="B27" t="str">
            <v>710000</v>
          </cell>
          <cell r="C27" t="str">
            <v>F2-33.994</v>
          </cell>
          <cell r="E27">
            <v>-3643.82654</v>
          </cell>
          <cell r="F27">
            <v>-3643.82654</v>
          </cell>
        </row>
        <row r="28">
          <cell r="A28" t="str">
            <v>710000F2-33.995</v>
          </cell>
          <cell r="B28" t="str">
            <v>710000</v>
          </cell>
          <cell r="C28" t="str">
            <v>F2-33.995</v>
          </cell>
          <cell r="E28">
            <v>-974.12258999999995</v>
          </cell>
          <cell r="F28">
            <v>-974.12258999999995</v>
          </cell>
        </row>
        <row r="29">
          <cell r="A29" t="str">
            <v>710000F2-33.996</v>
          </cell>
          <cell r="B29" t="str">
            <v>710000</v>
          </cell>
          <cell r="C29" t="str">
            <v>F2-33.996</v>
          </cell>
          <cell r="E29">
            <v>-29671.930319999999</v>
          </cell>
          <cell r="F29">
            <v>-29671.930319999999</v>
          </cell>
        </row>
        <row r="30">
          <cell r="A30" t="str">
            <v>710000F2-33.997</v>
          </cell>
          <cell r="B30" t="str">
            <v>710000</v>
          </cell>
          <cell r="C30" t="str">
            <v>F2-33.997</v>
          </cell>
          <cell r="E30">
            <v>18688.155890000002</v>
          </cell>
          <cell r="F30">
            <v>18688.155890000002</v>
          </cell>
        </row>
        <row r="31">
          <cell r="A31" t="str">
            <v>710000F2-33.998</v>
          </cell>
          <cell r="B31" t="str">
            <v>710000</v>
          </cell>
          <cell r="C31" t="str">
            <v>F2-33.998</v>
          </cell>
          <cell r="D31">
            <v>-215.55099999999999</v>
          </cell>
          <cell r="E31">
            <v>-104.91200000000001</v>
          </cell>
          <cell r="F31">
            <v>-320.46300000000002</v>
          </cell>
        </row>
        <row r="32">
          <cell r="A32" t="str">
            <v>710000F2-33.999</v>
          </cell>
          <cell r="B32" t="str">
            <v>710000</v>
          </cell>
          <cell r="C32" t="str">
            <v>F2-33.999</v>
          </cell>
          <cell r="E32">
            <v>-10854.21126</v>
          </cell>
          <cell r="F32">
            <v>-10854.21126</v>
          </cell>
        </row>
        <row r="33">
          <cell r="A33" t="str">
            <v>720000F2-32.0101</v>
          </cell>
          <cell r="B33" t="str">
            <v>720000</v>
          </cell>
          <cell r="C33" t="str">
            <v>F2-32.0101</v>
          </cell>
          <cell r="E33">
            <v>-2853161.2784899999</v>
          </cell>
          <cell r="F33">
            <v>-2853161.2784899999</v>
          </cell>
        </row>
        <row r="34">
          <cell r="A34" t="str">
            <v>720000F2-32.0102</v>
          </cell>
          <cell r="B34" t="str">
            <v>720000</v>
          </cell>
          <cell r="C34" t="str">
            <v>F2-32.0102</v>
          </cell>
          <cell r="E34">
            <v>-274082.49687999999</v>
          </cell>
          <cell r="F34">
            <v>-274082.49687999999</v>
          </cell>
        </row>
        <row r="35">
          <cell r="A35" t="str">
            <v>720000F2-32.0103</v>
          </cell>
          <cell r="B35" t="str">
            <v>720000</v>
          </cell>
          <cell r="C35" t="str">
            <v>F2-32.0103</v>
          </cell>
          <cell r="E35">
            <v>-27150.603500000001</v>
          </cell>
          <cell r="F35">
            <v>-27150.603500000001</v>
          </cell>
        </row>
        <row r="36">
          <cell r="A36" t="str">
            <v>720000F2-32.0104</v>
          </cell>
          <cell r="B36" t="str">
            <v>720000</v>
          </cell>
          <cell r="C36" t="str">
            <v>F2-32.0104</v>
          </cell>
          <cell r="E36">
            <v>-25101.773450000001</v>
          </cell>
          <cell r="F36">
            <v>-25101.773450000001</v>
          </cell>
        </row>
        <row r="37">
          <cell r="A37" t="str">
            <v>720000F2-32.0105</v>
          </cell>
          <cell r="B37" t="str">
            <v>720000</v>
          </cell>
          <cell r="C37" t="str">
            <v>F2-32.0105</v>
          </cell>
          <cell r="E37">
            <v>191946.49600000001</v>
          </cell>
          <cell r="F37">
            <v>191946.49600000001</v>
          </cell>
        </row>
        <row r="38">
          <cell r="A38" t="str">
            <v>720000F2-32.0300</v>
          </cell>
          <cell r="B38" t="str">
            <v>720000</v>
          </cell>
          <cell r="C38" t="str">
            <v>F2-32.0300</v>
          </cell>
          <cell r="E38">
            <v>-105610.50235</v>
          </cell>
          <cell r="F38">
            <v>-105610.50235</v>
          </cell>
        </row>
        <row r="39">
          <cell r="A39" t="str">
            <v>720000F2-32.0400</v>
          </cell>
          <cell r="B39" t="str">
            <v>720000</v>
          </cell>
          <cell r="C39" t="str">
            <v>F2-32.0400</v>
          </cell>
          <cell r="E39">
            <v>-79931.065820000003</v>
          </cell>
          <cell r="F39">
            <v>-79931.065820000003</v>
          </cell>
        </row>
        <row r="40">
          <cell r="A40" t="str">
            <v>720000F2-32.1001</v>
          </cell>
          <cell r="B40" t="str">
            <v>720000</v>
          </cell>
          <cell r="C40" t="str">
            <v>F2-32.1001</v>
          </cell>
          <cell r="E40">
            <v>-7489.9894999999997</v>
          </cell>
          <cell r="F40">
            <v>-7489.9894999999997</v>
          </cell>
        </row>
        <row r="41">
          <cell r="A41" t="str">
            <v>720000F2-32.1002</v>
          </cell>
          <cell r="B41" t="str">
            <v>720000</v>
          </cell>
          <cell r="C41" t="str">
            <v>F2-32.1002</v>
          </cell>
          <cell r="E41">
            <v>-2190</v>
          </cell>
          <cell r="F41">
            <v>-2190</v>
          </cell>
        </row>
        <row r="42">
          <cell r="A42" t="str">
            <v>720000F2-32.1003</v>
          </cell>
          <cell r="B42" t="str">
            <v>720000</v>
          </cell>
          <cell r="C42" t="str">
            <v>F2-32.1003</v>
          </cell>
          <cell r="E42">
            <v>-3347.7337200000002</v>
          </cell>
          <cell r="F42">
            <v>-3347.7337200000002</v>
          </cell>
        </row>
        <row r="43">
          <cell r="A43" t="str">
            <v>720000F2-32.1004</v>
          </cell>
          <cell r="B43" t="str">
            <v>720000</v>
          </cell>
          <cell r="C43" t="str">
            <v>F2-32.1004</v>
          </cell>
          <cell r="E43">
            <v>-162.00344999999999</v>
          </cell>
          <cell r="F43">
            <v>-162.00344999999999</v>
          </cell>
        </row>
        <row r="44">
          <cell r="A44" t="str">
            <v>720000F2-32.1005</v>
          </cell>
          <cell r="B44" t="str">
            <v>720000</v>
          </cell>
          <cell r="C44" t="str">
            <v>F2-32.1005</v>
          </cell>
          <cell r="E44">
            <v>-541.63801999999998</v>
          </cell>
          <cell r="F44">
            <v>-541.63801999999998</v>
          </cell>
        </row>
        <row r="45">
          <cell r="A45" t="str">
            <v>720000F2-32.1006</v>
          </cell>
          <cell r="B45" t="str">
            <v>720000</v>
          </cell>
          <cell r="C45" t="str">
            <v>F2-32.1006</v>
          </cell>
          <cell r="E45">
            <v>-2286.9340000000002</v>
          </cell>
          <cell r="F45">
            <v>-2286.9340000000002</v>
          </cell>
        </row>
        <row r="46">
          <cell r="A46" t="str">
            <v>720000F2-32.1007</v>
          </cell>
          <cell r="B46" t="str">
            <v>720000</v>
          </cell>
          <cell r="C46" t="str">
            <v>F2-32.1007</v>
          </cell>
          <cell r="E46">
            <v>-519.62643000000003</v>
          </cell>
          <cell r="F46">
            <v>-519.62643000000003</v>
          </cell>
        </row>
        <row r="47">
          <cell r="A47" t="str">
            <v>720000F2-32.1011</v>
          </cell>
          <cell r="B47" t="str">
            <v>720000</v>
          </cell>
          <cell r="C47" t="str">
            <v>F2-32.1011</v>
          </cell>
          <cell r="E47">
            <v>-131.125</v>
          </cell>
          <cell r="F47">
            <v>-131.125</v>
          </cell>
        </row>
        <row r="48">
          <cell r="A48" t="str">
            <v>720000F2-32.1100</v>
          </cell>
          <cell r="B48" t="str">
            <v>720000</v>
          </cell>
          <cell r="C48" t="str">
            <v>F2-32.1100</v>
          </cell>
          <cell r="D48">
            <v>15703.44</v>
          </cell>
          <cell r="F48">
            <v>15703.44</v>
          </cell>
        </row>
        <row r="49">
          <cell r="A49" t="str">
            <v>720000F2-32.1401</v>
          </cell>
          <cell r="B49" t="str">
            <v>720000</v>
          </cell>
          <cell r="C49" t="str">
            <v>F2-32.1401</v>
          </cell>
          <cell r="D49">
            <v>-7488.4035700000004</v>
          </cell>
          <cell r="E49">
            <v>-53952.173329999998</v>
          </cell>
          <cell r="F49">
            <v>-61440.5769</v>
          </cell>
        </row>
        <row r="50">
          <cell r="A50" t="str">
            <v>720000F2-32.1402</v>
          </cell>
          <cell r="B50" t="str">
            <v>720000</v>
          </cell>
          <cell r="C50" t="str">
            <v>F2-32.1402</v>
          </cell>
          <cell r="D50">
            <v>-97064.283039999995</v>
          </cell>
          <cell r="E50">
            <v>-415267.39000999997</v>
          </cell>
          <cell r="F50">
            <v>-512331.67304999998</v>
          </cell>
        </row>
        <row r="51">
          <cell r="A51" t="str">
            <v>720000F2-32.1403</v>
          </cell>
          <cell r="B51" t="str">
            <v>720000</v>
          </cell>
          <cell r="C51" t="str">
            <v>F2-32.1403</v>
          </cell>
          <cell r="E51">
            <v>-19688.691149999999</v>
          </cell>
          <cell r="F51">
            <v>-19688.691149999999</v>
          </cell>
        </row>
        <row r="52">
          <cell r="A52" t="str">
            <v>720000F2-32.1500</v>
          </cell>
          <cell r="B52" t="str">
            <v>720000</v>
          </cell>
          <cell r="C52" t="str">
            <v>F2-32.1500</v>
          </cell>
          <cell r="E52">
            <v>-47764.375</v>
          </cell>
          <cell r="F52">
            <v>-47764.375</v>
          </cell>
        </row>
        <row r="53">
          <cell r="A53" t="str">
            <v>720000F2-32.1601</v>
          </cell>
          <cell r="B53" t="str">
            <v>720000</v>
          </cell>
          <cell r="C53" t="str">
            <v>F2-32.1601</v>
          </cell>
          <cell r="E53">
            <v>-1491761.05</v>
          </cell>
          <cell r="F53">
            <v>-1491761.05</v>
          </cell>
        </row>
        <row r="54">
          <cell r="A54" t="str">
            <v>720000F2-32.1602</v>
          </cell>
          <cell r="B54" t="str">
            <v>720000</v>
          </cell>
          <cell r="C54" t="str">
            <v>F2-32.1602</v>
          </cell>
          <cell r="E54">
            <v>-2058366.71548</v>
          </cell>
          <cell r="F54">
            <v>-2058366.71548</v>
          </cell>
        </row>
        <row r="55">
          <cell r="A55" t="str">
            <v>720000F2-32.1700</v>
          </cell>
          <cell r="B55" t="str">
            <v>720000</v>
          </cell>
          <cell r="C55" t="str">
            <v>F2-32.1700</v>
          </cell>
          <cell r="D55">
            <v>-544068.12031999999</v>
          </cell>
          <cell r="E55">
            <v>-54456.748930000002</v>
          </cell>
          <cell r="F55">
            <v>-598524.86924999999</v>
          </cell>
        </row>
        <row r="56">
          <cell r="A56" t="str">
            <v>720000F2-32.1801</v>
          </cell>
          <cell r="B56" t="str">
            <v>720000</v>
          </cell>
          <cell r="C56" t="str">
            <v>F2-32.1801</v>
          </cell>
          <cell r="D56">
            <v>-25377.526809999999</v>
          </cell>
          <cell r="E56">
            <v>-2972.7062999999998</v>
          </cell>
          <cell r="F56">
            <v>-28350.233110000001</v>
          </cell>
        </row>
        <row r="57">
          <cell r="A57" t="str">
            <v>720000F2-32.1803</v>
          </cell>
          <cell r="B57" t="str">
            <v>720000</v>
          </cell>
          <cell r="C57" t="str">
            <v>F2-32.1803</v>
          </cell>
          <cell r="E57">
            <v>-3329.3989000000001</v>
          </cell>
          <cell r="F57">
            <v>-3329.3989000000001</v>
          </cell>
        </row>
        <row r="58">
          <cell r="A58" t="str">
            <v>720000F2-32.1804</v>
          </cell>
          <cell r="B58" t="str">
            <v>720000</v>
          </cell>
          <cell r="C58" t="str">
            <v>F2-32.1804</v>
          </cell>
          <cell r="D58">
            <v>-12747.4715</v>
          </cell>
          <cell r="E58">
            <v>-3379.7004000000002</v>
          </cell>
          <cell r="F58">
            <v>-16127.171899999999</v>
          </cell>
        </row>
        <row r="59">
          <cell r="A59" t="str">
            <v>720000F2-32.1805</v>
          </cell>
          <cell r="B59" t="str">
            <v>720000</v>
          </cell>
          <cell r="C59" t="str">
            <v>F2-32.1805</v>
          </cell>
          <cell r="E59">
            <v>-1053.9998399999999</v>
          </cell>
          <cell r="F59">
            <v>-1053.9998399999999</v>
          </cell>
        </row>
        <row r="60">
          <cell r="A60" t="str">
            <v>720000F2-32.1900</v>
          </cell>
          <cell r="B60" t="str">
            <v>720000</v>
          </cell>
          <cell r="C60" t="str">
            <v>F2-32.1900</v>
          </cell>
          <cell r="D60">
            <v>-478141.20581999997</v>
          </cell>
          <cell r="E60">
            <v>-274042.88948999997</v>
          </cell>
          <cell r="F60">
            <v>-752184.09531</v>
          </cell>
        </row>
        <row r="61">
          <cell r="A61" t="str">
            <v>720000F2-32.2001</v>
          </cell>
          <cell r="B61" t="str">
            <v>720000</v>
          </cell>
          <cell r="C61" t="str">
            <v>F2-32.2001</v>
          </cell>
          <cell r="E61">
            <v>-1926.9971599999999</v>
          </cell>
          <cell r="F61">
            <v>-1926.9971599999999</v>
          </cell>
        </row>
        <row r="62">
          <cell r="A62" t="str">
            <v>720000F2-32.2002</v>
          </cell>
          <cell r="B62" t="str">
            <v>720000</v>
          </cell>
          <cell r="C62" t="str">
            <v>F2-32.2002</v>
          </cell>
          <cell r="E62">
            <v>-6803.2587800000001</v>
          </cell>
          <cell r="F62">
            <v>-6803.2587800000001</v>
          </cell>
        </row>
        <row r="63">
          <cell r="A63" t="str">
            <v>720000F2-32.2003</v>
          </cell>
          <cell r="B63" t="str">
            <v>720000</v>
          </cell>
          <cell r="C63" t="str">
            <v>F2-32.2003</v>
          </cell>
          <cell r="E63">
            <v>-18306.883880000001</v>
          </cell>
          <cell r="F63">
            <v>-18306.883880000001</v>
          </cell>
        </row>
        <row r="64">
          <cell r="A64" t="str">
            <v>720000F2-32.2004</v>
          </cell>
          <cell r="B64" t="str">
            <v>720000</v>
          </cell>
          <cell r="C64" t="str">
            <v>F2-32.2004</v>
          </cell>
          <cell r="E64">
            <v>-1655.9708800000001</v>
          </cell>
          <cell r="F64">
            <v>-1655.9708800000001</v>
          </cell>
        </row>
        <row r="65">
          <cell r="A65" t="str">
            <v>720000F2-32.2101</v>
          </cell>
          <cell r="B65" t="str">
            <v>720000</v>
          </cell>
          <cell r="C65" t="str">
            <v>F2-32.2101</v>
          </cell>
          <cell r="D65">
            <v>-21406.870289999999</v>
          </cell>
          <cell r="E65">
            <v>-320.22018000000003</v>
          </cell>
          <cell r="F65">
            <v>-21727.090469999999</v>
          </cell>
        </row>
        <row r="66">
          <cell r="A66" t="str">
            <v>720000F2-32.2102</v>
          </cell>
          <cell r="B66" t="str">
            <v>720000</v>
          </cell>
          <cell r="C66" t="str">
            <v>F2-32.2102</v>
          </cell>
          <cell r="D66">
            <v>-367.67856</v>
          </cell>
          <cell r="E66">
            <v>-5790.3643599999996</v>
          </cell>
          <cell r="F66">
            <v>-6158.0429199999999</v>
          </cell>
        </row>
        <row r="67">
          <cell r="A67" t="str">
            <v>720000F2-32.2103</v>
          </cell>
          <cell r="B67" t="str">
            <v>720000</v>
          </cell>
          <cell r="C67" t="str">
            <v>F2-32.2103</v>
          </cell>
          <cell r="D67">
            <v>-6404.0193200000003</v>
          </cell>
          <cell r="E67">
            <v>-1265.1944599999999</v>
          </cell>
          <cell r="F67">
            <v>-7669.21378</v>
          </cell>
        </row>
        <row r="68">
          <cell r="A68" t="str">
            <v>720000F2-32.2105</v>
          </cell>
          <cell r="B68" t="str">
            <v>720000</v>
          </cell>
          <cell r="C68" t="str">
            <v>F2-32.2105</v>
          </cell>
          <cell r="D68">
            <v>-6814.2944399999997</v>
          </cell>
          <cell r="E68">
            <v>-1019.9986699999999</v>
          </cell>
          <cell r="F68">
            <v>-7834.2931099999996</v>
          </cell>
        </row>
        <row r="69">
          <cell r="A69" t="str">
            <v>720000F2-32.2107</v>
          </cell>
          <cell r="B69" t="str">
            <v>720000</v>
          </cell>
          <cell r="C69" t="str">
            <v>F2-32.2107</v>
          </cell>
          <cell r="E69">
            <v>-1207.21057</v>
          </cell>
          <cell r="F69">
            <v>-1207.21057</v>
          </cell>
        </row>
        <row r="70">
          <cell r="A70" t="str">
            <v>720000F2-32.2109</v>
          </cell>
          <cell r="B70" t="str">
            <v>720000</v>
          </cell>
          <cell r="C70" t="str">
            <v>F2-32.2109</v>
          </cell>
          <cell r="E70">
            <v>-538.89575000000002</v>
          </cell>
          <cell r="F70">
            <v>-538.89575000000002</v>
          </cell>
        </row>
        <row r="71">
          <cell r="A71" t="str">
            <v>720000F2-32.2204</v>
          </cell>
          <cell r="B71" t="str">
            <v>720000</v>
          </cell>
          <cell r="C71" t="str">
            <v>F2-32.2204</v>
          </cell>
          <cell r="E71">
            <v>-7750.4552199999998</v>
          </cell>
          <cell r="F71">
            <v>-7750.4552199999998</v>
          </cell>
        </row>
        <row r="72">
          <cell r="A72" t="str">
            <v>720000F2-32.2205</v>
          </cell>
          <cell r="B72" t="str">
            <v>720000</v>
          </cell>
          <cell r="C72" t="str">
            <v>F2-32.2205</v>
          </cell>
          <cell r="E72">
            <v>-726.22461999999996</v>
          </cell>
          <cell r="F72">
            <v>-726.22461999999996</v>
          </cell>
        </row>
        <row r="73">
          <cell r="A73" t="str">
            <v>720000F2-32.2301</v>
          </cell>
          <cell r="B73" t="str">
            <v>720000</v>
          </cell>
          <cell r="C73" t="str">
            <v>F2-32.2301</v>
          </cell>
          <cell r="E73">
            <v>-5765.85959</v>
          </cell>
          <cell r="F73">
            <v>-5765.85959</v>
          </cell>
        </row>
        <row r="74">
          <cell r="A74" t="str">
            <v>720000F2-32.2302</v>
          </cell>
          <cell r="B74" t="str">
            <v>720000</v>
          </cell>
          <cell r="C74" t="str">
            <v>F2-32.2302</v>
          </cell>
          <cell r="E74">
            <v>-57527.171690000003</v>
          </cell>
          <cell r="F74">
            <v>-57527.171690000003</v>
          </cell>
        </row>
        <row r="75">
          <cell r="A75" t="str">
            <v>720000F2-32.2303</v>
          </cell>
          <cell r="B75" t="str">
            <v>720000</v>
          </cell>
          <cell r="C75" t="str">
            <v>F2-32.2303</v>
          </cell>
          <cell r="E75">
            <v>-24257.842840000001</v>
          </cell>
          <cell r="F75">
            <v>-24257.842840000001</v>
          </cell>
        </row>
        <row r="76">
          <cell r="A76" t="str">
            <v>720000F2-32.2304</v>
          </cell>
          <cell r="B76" t="str">
            <v>720000</v>
          </cell>
          <cell r="C76" t="str">
            <v>F2-32.2304</v>
          </cell>
          <cell r="E76">
            <v>-14457.311970000001</v>
          </cell>
          <cell r="F76">
            <v>-14457.311970000001</v>
          </cell>
        </row>
        <row r="77">
          <cell r="A77" t="str">
            <v>720000F2-32.2305</v>
          </cell>
          <cell r="B77" t="str">
            <v>720000</v>
          </cell>
          <cell r="C77" t="str">
            <v>F2-32.2305</v>
          </cell>
          <cell r="E77">
            <v>-789.52748999999994</v>
          </cell>
          <cell r="F77">
            <v>-789.52748999999994</v>
          </cell>
        </row>
        <row r="78">
          <cell r="A78" t="str">
            <v>720000F2-32.2306</v>
          </cell>
          <cell r="B78" t="str">
            <v>720000</v>
          </cell>
          <cell r="C78" t="str">
            <v>F2-32.2306</v>
          </cell>
          <cell r="E78">
            <v>-1196.85673</v>
          </cell>
          <cell r="F78">
            <v>-1196.85673</v>
          </cell>
        </row>
        <row r="79">
          <cell r="A79" t="str">
            <v>720000F2-32.2307</v>
          </cell>
          <cell r="B79" t="str">
            <v>720000</v>
          </cell>
          <cell r="C79" t="str">
            <v>F2-32.2307</v>
          </cell>
          <cell r="D79">
            <v>-1.76</v>
          </cell>
          <cell r="E79">
            <v>-9413.4814900000001</v>
          </cell>
          <cell r="F79">
            <v>-9415.2414900000003</v>
          </cell>
        </row>
        <row r="80">
          <cell r="A80" t="str">
            <v>720000F2-32.2400</v>
          </cell>
          <cell r="B80" t="str">
            <v>720000</v>
          </cell>
          <cell r="C80" t="str">
            <v>F2-32.2400</v>
          </cell>
          <cell r="D80">
            <v>-274.01530000000002</v>
          </cell>
          <cell r="E80">
            <v>-4362.2016599999997</v>
          </cell>
          <cell r="F80">
            <v>-4636.2169599999997</v>
          </cell>
        </row>
        <row r="81">
          <cell r="A81" t="str">
            <v>720000F2-32.2501</v>
          </cell>
          <cell r="B81" t="str">
            <v>720000</v>
          </cell>
          <cell r="C81" t="str">
            <v>F2-32.2501</v>
          </cell>
          <cell r="E81">
            <v>-2436.1171300000001</v>
          </cell>
          <cell r="F81">
            <v>-2436.1171300000001</v>
          </cell>
        </row>
        <row r="82">
          <cell r="A82" t="str">
            <v>720000F2-32.2600</v>
          </cell>
          <cell r="B82" t="str">
            <v>720000</v>
          </cell>
          <cell r="C82" t="str">
            <v>F2-32.2600</v>
          </cell>
          <cell r="D82">
            <v>-69900.42</v>
          </cell>
          <cell r="F82">
            <v>-69900.42</v>
          </cell>
        </row>
        <row r="83">
          <cell r="A83" t="str">
            <v>720000F2-32.2700</v>
          </cell>
          <cell r="B83" t="str">
            <v>720000</v>
          </cell>
          <cell r="C83" t="str">
            <v>F2-32.2700</v>
          </cell>
          <cell r="E83">
            <v>-356.06680999999998</v>
          </cell>
          <cell r="F83">
            <v>-356.06680999999998</v>
          </cell>
        </row>
        <row r="84">
          <cell r="A84" t="str">
            <v>720000F2-32.2800</v>
          </cell>
          <cell r="B84" t="str">
            <v>720000</v>
          </cell>
          <cell r="C84" t="str">
            <v>F2-32.2800</v>
          </cell>
          <cell r="D84">
            <v>-698203.28514000005</v>
          </cell>
          <cell r="E84">
            <v>-741545.90734999999</v>
          </cell>
          <cell r="F84">
            <v>-1439749.19249</v>
          </cell>
        </row>
        <row r="85">
          <cell r="A85" t="str">
            <v>720000F2-32.3000</v>
          </cell>
          <cell r="B85" t="str">
            <v>720000</v>
          </cell>
          <cell r="C85" t="str">
            <v>F2-32.3000</v>
          </cell>
          <cell r="D85">
            <v>-49488.592470000003</v>
          </cell>
          <cell r="E85">
            <v>-49225.997100000001</v>
          </cell>
          <cell r="F85">
            <v>-98714.589569999996</v>
          </cell>
        </row>
        <row r="86">
          <cell r="A86" t="str">
            <v>720000F2-32.3100</v>
          </cell>
          <cell r="B86" t="str">
            <v>720000</v>
          </cell>
          <cell r="C86" t="str">
            <v>F2-32.3100</v>
          </cell>
          <cell r="E86">
            <v>-20027.88263</v>
          </cell>
          <cell r="F86">
            <v>-20027.88263</v>
          </cell>
        </row>
        <row r="87">
          <cell r="A87" t="str">
            <v>720000F2-32.3200</v>
          </cell>
          <cell r="B87" t="str">
            <v>720000</v>
          </cell>
          <cell r="C87" t="str">
            <v>F2-32.3200</v>
          </cell>
          <cell r="E87">
            <v>-1124.3877299999999</v>
          </cell>
          <cell r="F87">
            <v>-1124.3877299999999</v>
          </cell>
        </row>
        <row r="88">
          <cell r="A88" t="str">
            <v>720000F2-32.3300</v>
          </cell>
          <cell r="B88" t="str">
            <v>720000</v>
          </cell>
          <cell r="C88" t="str">
            <v>F2-32.3300</v>
          </cell>
          <cell r="E88">
            <v>-327.34100000000001</v>
          </cell>
          <cell r="F88">
            <v>-327.34100000000001</v>
          </cell>
        </row>
        <row r="89">
          <cell r="A89" t="str">
            <v>720000F2-32.9901</v>
          </cell>
          <cell r="B89" t="str">
            <v>720000</v>
          </cell>
          <cell r="C89" t="str">
            <v>F2-32.9901</v>
          </cell>
          <cell r="D89">
            <v>-2021.67698</v>
          </cell>
          <cell r="E89">
            <v>-2527.7916500000001</v>
          </cell>
          <cell r="F89">
            <v>-4549.4686300000003</v>
          </cell>
        </row>
        <row r="90">
          <cell r="A90" t="str">
            <v>720000F2-32.9902</v>
          </cell>
          <cell r="B90" t="str">
            <v>720000</v>
          </cell>
          <cell r="C90" t="str">
            <v>F2-32.9902</v>
          </cell>
          <cell r="E90">
            <v>-199.06200000000001</v>
          </cell>
          <cell r="F90">
            <v>-199.06200000000001</v>
          </cell>
        </row>
        <row r="91">
          <cell r="A91" t="str">
            <v>720000F2-32.9903</v>
          </cell>
          <cell r="B91" t="str">
            <v>720000</v>
          </cell>
          <cell r="C91" t="str">
            <v>F2-32.9903</v>
          </cell>
          <cell r="D91">
            <v>-1.23E-2</v>
          </cell>
          <cell r="E91">
            <v>-1277.65705</v>
          </cell>
          <cell r="F91">
            <v>-1277.6693499999999</v>
          </cell>
        </row>
        <row r="92">
          <cell r="A92" t="str">
            <v>720000F2-32.9906</v>
          </cell>
          <cell r="B92" t="str">
            <v>720000</v>
          </cell>
          <cell r="C92" t="str">
            <v>F2-32.9906</v>
          </cell>
          <cell r="E92">
            <v>-4544.7934500000001</v>
          </cell>
          <cell r="F92">
            <v>-4544.7934500000001</v>
          </cell>
        </row>
        <row r="93">
          <cell r="A93" t="str">
            <v>720000F2-32.9907</v>
          </cell>
          <cell r="B93" t="str">
            <v>720000</v>
          </cell>
          <cell r="C93" t="str">
            <v>F2-32.9907</v>
          </cell>
          <cell r="D93">
            <v>-135785</v>
          </cell>
          <cell r="F93">
            <v>-135785</v>
          </cell>
        </row>
        <row r="94">
          <cell r="A94" t="str">
            <v>720000F2-32.9999</v>
          </cell>
          <cell r="B94" t="str">
            <v>720000</v>
          </cell>
          <cell r="C94" t="str">
            <v>F2-32.9999</v>
          </cell>
          <cell r="E94">
            <v>-77070.234809999994</v>
          </cell>
          <cell r="F94">
            <v>-77070.234809999994</v>
          </cell>
        </row>
        <row r="95">
          <cell r="A95" t="str">
            <v>730000F2-38.03</v>
          </cell>
          <cell r="B95" t="str">
            <v>730000</v>
          </cell>
          <cell r="C95" t="str">
            <v>F2-38.03</v>
          </cell>
          <cell r="E95">
            <v>-109474.9831</v>
          </cell>
          <cell r="F95">
            <v>-109474.9831</v>
          </cell>
        </row>
        <row r="96">
          <cell r="A96" t="str">
            <v>730000F2-38.06</v>
          </cell>
          <cell r="B96" t="str">
            <v>730000</v>
          </cell>
          <cell r="C96" t="str">
            <v>F2-38.06</v>
          </cell>
          <cell r="E96">
            <v>-4771407.97652</v>
          </cell>
          <cell r="F96">
            <v>-4771407.97652</v>
          </cell>
        </row>
        <row r="97">
          <cell r="A97" t="str">
            <v>730000F2-38.07</v>
          </cell>
          <cell r="B97" t="str">
            <v>730000</v>
          </cell>
          <cell r="C97" t="str">
            <v>F2-38.07</v>
          </cell>
          <cell r="E97">
            <v>-163880.53967</v>
          </cell>
          <cell r="F97">
            <v>-163880.53967</v>
          </cell>
        </row>
        <row r="98">
          <cell r="A98" t="str">
            <v>730000F2-38.13</v>
          </cell>
          <cell r="B98" t="str">
            <v>730000</v>
          </cell>
          <cell r="C98" t="str">
            <v>F2-38.13</v>
          </cell>
          <cell r="E98">
            <v>-729.40594999999996</v>
          </cell>
          <cell r="F98">
            <v>-729.40594999999996</v>
          </cell>
        </row>
        <row r="99">
          <cell r="A99" t="str">
            <v>730000F2-38.22</v>
          </cell>
          <cell r="B99" t="str">
            <v>730000</v>
          </cell>
          <cell r="C99" t="str">
            <v>F2-38.22</v>
          </cell>
          <cell r="E99">
            <v>-77950.101490000001</v>
          </cell>
          <cell r="F99">
            <v>-77950.101490000001</v>
          </cell>
        </row>
        <row r="100">
          <cell r="A100" t="str">
            <v>730000F2-38.23</v>
          </cell>
          <cell r="B100" t="str">
            <v>730000</v>
          </cell>
          <cell r="C100" t="str">
            <v>F2-38.23</v>
          </cell>
          <cell r="E100">
            <v>-40920.97767</v>
          </cell>
          <cell r="F100">
            <v>-40920.97767</v>
          </cell>
        </row>
        <row r="101">
          <cell r="A101" t="str">
            <v>730000F2-38.34</v>
          </cell>
          <cell r="B101" t="str">
            <v>730000</v>
          </cell>
          <cell r="C101" t="str">
            <v>F2-38.34</v>
          </cell>
          <cell r="E101">
            <v>-184047520.94791999</v>
          </cell>
          <cell r="F101">
            <v>-184047520.94791999</v>
          </cell>
        </row>
        <row r="102">
          <cell r="A102" t="str">
            <v>730000F2-38.99</v>
          </cell>
          <cell r="B102" t="str">
            <v>730000</v>
          </cell>
          <cell r="C102" t="str">
            <v>F2-38.99</v>
          </cell>
          <cell r="E102">
            <v>-103974.59879</v>
          </cell>
          <cell r="F102">
            <v>-103974.59879</v>
          </cell>
        </row>
        <row r="103">
          <cell r="A103" t="str">
            <v>743000F2-39.02</v>
          </cell>
          <cell r="B103" t="str">
            <v>743000</v>
          </cell>
          <cell r="C103" t="str">
            <v>F2-39.02</v>
          </cell>
          <cell r="E103">
            <v>-2500</v>
          </cell>
          <cell r="F103">
            <v>-2500</v>
          </cell>
        </row>
        <row r="104">
          <cell r="A104" t="str">
            <v>743000F2-39.09</v>
          </cell>
          <cell r="B104" t="str">
            <v>743000</v>
          </cell>
          <cell r="C104" t="str">
            <v>F2-39.09</v>
          </cell>
          <cell r="E104">
            <v>-1126748.5385799999</v>
          </cell>
          <cell r="F104">
            <v>-1126748.5385799999</v>
          </cell>
        </row>
        <row r="105">
          <cell r="A105" t="str">
            <v>743000F2-39.10.2</v>
          </cell>
          <cell r="B105" t="str">
            <v>743000</v>
          </cell>
          <cell r="C105" t="str">
            <v>F2-39.10.2</v>
          </cell>
          <cell r="E105">
            <v>-77325</v>
          </cell>
          <cell r="F105">
            <v>-77325</v>
          </cell>
        </row>
        <row r="106">
          <cell r="A106" t="str">
            <v>743000F2-39.11.2</v>
          </cell>
          <cell r="B106" t="str">
            <v>743000</v>
          </cell>
          <cell r="C106" t="str">
            <v>F2-39.11.2</v>
          </cell>
          <cell r="E106">
            <v>-2225179.20903</v>
          </cell>
          <cell r="F106">
            <v>-2225179.20903</v>
          </cell>
        </row>
        <row r="107">
          <cell r="A107" t="str">
            <v>743000F2-39.13</v>
          </cell>
          <cell r="B107" t="str">
            <v>743000</v>
          </cell>
          <cell r="C107" t="str">
            <v>F2-39.13</v>
          </cell>
          <cell r="D107">
            <v>-441995.08656000003</v>
          </cell>
          <cell r="E107">
            <v>-654185.99003999995</v>
          </cell>
          <cell r="F107">
            <v>-1096181.0766</v>
          </cell>
        </row>
      </sheetData>
      <sheetData sheetId="5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621004</v>
          </cell>
          <cell r="B2">
            <v>95991.83541</v>
          </cell>
          <cell r="C2">
            <v>22848531.302420001</v>
          </cell>
          <cell r="D2">
            <v>22944523.13783</v>
          </cell>
        </row>
        <row r="3">
          <cell r="A3" t="str">
            <v>621005</v>
          </cell>
          <cell r="B3">
            <v>1363</v>
          </cell>
          <cell r="C3">
            <v>368.24894999999998</v>
          </cell>
          <cell r="D3">
            <v>1731.2489499999999</v>
          </cell>
        </row>
        <row r="4">
          <cell r="A4" t="str">
            <v>622000</v>
          </cell>
          <cell r="B4">
            <v>5509</v>
          </cell>
          <cell r="D4">
            <v>5509</v>
          </cell>
        </row>
        <row r="5">
          <cell r="A5" t="str">
            <v>629004</v>
          </cell>
          <cell r="C5">
            <v>307432.39137999999</v>
          </cell>
          <cell r="D5">
            <v>307432.39137999999</v>
          </cell>
        </row>
        <row r="6">
          <cell r="A6" t="str">
            <v>629099</v>
          </cell>
          <cell r="C6">
            <v>92240.324189999999</v>
          </cell>
          <cell r="D6">
            <v>92240.324189999999</v>
          </cell>
        </row>
        <row r="7">
          <cell r="A7" t="str">
            <v>741001</v>
          </cell>
          <cell r="B7">
            <v>-958.9348</v>
          </cell>
          <cell r="D7">
            <v>-958.9348</v>
          </cell>
        </row>
        <row r="8">
          <cell r="A8" t="str">
            <v>741004</v>
          </cell>
          <cell r="B8">
            <v>-142163.66282999999</v>
          </cell>
          <cell r="C8">
            <v>-42743364.493000001</v>
          </cell>
          <cell r="D8">
            <v>-42885528.155830003</v>
          </cell>
        </row>
        <row r="9">
          <cell r="A9" t="str">
            <v>747002</v>
          </cell>
          <cell r="C9">
            <v>-64324.11</v>
          </cell>
          <cell r="D9">
            <v>-64324.11</v>
          </cell>
        </row>
        <row r="10">
          <cell r="A10" t="str">
            <v>747004</v>
          </cell>
          <cell r="C10">
            <v>-1056095.6000000001</v>
          </cell>
          <cell r="D10">
            <v>-1056095.6000000001</v>
          </cell>
        </row>
        <row r="11">
          <cell r="A11" t="str">
            <v>747008</v>
          </cell>
          <cell r="C11">
            <v>-2460.1976100000002</v>
          </cell>
          <cell r="D11">
            <v>-2460.1976100000002</v>
          </cell>
        </row>
        <row r="12">
          <cell r="A12" t="str">
            <v>747075</v>
          </cell>
          <cell r="C12">
            <v>-403023.36034000001</v>
          </cell>
          <cell r="D12">
            <v>-403023.36034000001</v>
          </cell>
        </row>
        <row r="13">
          <cell r="A13" t="str">
            <v>747099</v>
          </cell>
          <cell r="B13">
            <v>-5197.5369600000004</v>
          </cell>
          <cell r="C13">
            <v>-28976.971000000001</v>
          </cell>
          <cell r="D13">
            <v>-34174.507960000003</v>
          </cell>
        </row>
        <row r="14">
          <cell r="A14" t="str">
            <v>770000</v>
          </cell>
          <cell r="C14">
            <v>-3765732.55198</v>
          </cell>
          <cell r="D14">
            <v>-3765732.55198</v>
          </cell>
        </row>
        <row r="15">
          <cell r="A15" t="str">
            <v>771000</v>
          </cell>
          <cell r="C15">
            <v>-2243104.4700000002</v>
          </cell>
          <cell r="D15">
            <v>-2243104.4700000002</v>
          </cell>
        </row>
        <row r="16">
          <cell r="A16" t="str">
            <v>771001</v>
          </cell>
          <cell r="C16">
            <v>-560183.57799999998</v>
          </cell>
          <cell r="D16">
            <v>-560183.57799999998</v>
          </cell>
        </row>
        <row r="17">
          <cell r="A17" t="str">
            <v>771002</v>
          </cell>
          <cell r="C17">
            <v>-1682920.892</v>
          </cell>
          <cell r="D17">
            <v>-1682920.892</v>
          </cell>
        </row>
        <row r="18">
          <cell r="A18" t="str">
            <v>772000</v>
          </cell>
          <cell r="C18">
            <v>-1522628.08198</v>
          </cell>
          <cell r="D18">
            <v>-1522628.08198</v>
          </cell>
        </row>
        <row r="19">
          <cell r="A19" t="str">
            <v>772001</v>
          </cell>
          <cell r="C19">
            <v>-1522628.08198</v>
          </cell>
          <cell r="D19">
            <v>-1522628.08198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Table"/>
      <sheetName val="Строки 20_21_27"/>
      <sheetName val="Параметры"/>
      <sheetName val="51 (сумма пакета)"/>
      <sheetName val="DATA-Ambition_COA"/>
      <sheetName val="Inventory_Katco"/>
      <sheetName val="Data"/>
      <sheetName val="600000"/>
      <sheetName val="700000"/>
      <sheetName val="700000 (общая)"/>
      <sheetName val="610000-783000"/>
      <sheetName val="Общий"/>
      <sheetName val="PIT&amp;PP(2)"/>
      <sheetName val="Статьи"/>
    </sheetNames>
    <sheetDataSet>
      <sheetData sheetId="0" refreshError="1"/>
      <sheetData sheetId="1">
        <row r="1">
          <cell r="B1" t="str">
            <v>#Concealed</v>
          </cell>
          <cell r="C1" t="str">
            <v>#Concealed</v>
          </cell>
          <cell r="D1" t="str">
            <v>#Concealed</v>
          </cell>
          <cell r="E1" t="str">
            <v>#Concealed</v>
          </cell>
          <cell r="F1" t="str">
            <v>#Concealed</v>
          </cell>
          <cell r="G1" t="str">
            <v>#Concealed</v>
          </cell>
          <cell r="H1" t="str">
            <v>#Concealed</v>
          </cell>
          <cell r="I1" t="str">
            <v>#Concealed</v>
          </cell>
          <cell r="J1" t="str">
            <v>#Concealed</v>
          </cell>
          <cell r="K1" t="str">
            <v>#Concealed</v>
          </cell>
          <cell r="L1" t="str">
            <v>#Concealed</v>
          </cell>
          <cell r="M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  <cell r="D2" t="str">
            <v>#Concealed</v>
          </cell>
          <cell r="E2" t="str">
            <v>#Concealed</v>
          </cell>
          <cell r="F2" t="str">
            <v>#Concealed</v>
          </cell>
          <cell r="G2" t="str">
            <v>#Concealed</v>
          </cell>
          <cell r="H2" t="str">
            <v>#Concealed</v>
          </cell>
          <cell r="I2" t="str">
            <v>#Concealed</v>
          </cell>
          <cell r="J2" t="str">
            <v>#Concealed</v>
          </cell>
          <cell r="K2" t="str">
            <v>#Concealed</v>
          </cell>
          <cell r="L2" t="str">
            <v>#Concealed</v>
          </cell>
          <cell r="M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  <cell r="D3" t="str">
            <v>#Concealed</v>
          </cell>
          <cell r="E3" t="str">
            <v>#Concealed</v>
          </cell>
          <cell r="F3" t="str">
            <v>#Concealed</v>
          </cell>
          <cell r="G3" t="str">
            <v>#Concealed</v>
          </cell>
          <cell r="H3" t="str">
            <v>#Concealed</v>
          </cell>
          <cell r="I3" t="str">
            <v>#Concealed</v>
          </cell>
          <cell r="J3" t="str">
            <v>#Concealed</v>
          </cell>
          <cell r="K3" t="str">
            <v>#Concealed</v>
          </cell>
          <cell r="L3" t="str">
            <v>#Concealed</v>
          </cell>
          <cell r="M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  <cell r="D4" t="str">
            <v>#Concealed</v>
          </cell>
          <cell r="E4" t="str">
            <v>#Concealed</v>
          </cell>
          <cell r="F4" t="str">
            <v>#Concealed</v>
          </cell>
          <cell r="G4" t="str">
            <v>#Concealed</v>
          </cell>
          <cell r="H4" t="str">
            <v>#Concealed</v>
          </cell>
          <cell r="I4" t="str">
            <v>#Concealed</v>
          </cell>
          <cell r="J4" t="str">
            <v>#Concealed</v>
          </cell>
          <cell r="K4" t="str">
            <v>#Concealed</v>
          </cell>
          <cell r="L4" t="str">
            <v>#Concealed</v>
          </cell>
          <cell r="M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  <cell r="D5" t="str">
            <v>#Concealed</v>
          </cell>
          <cell r="E5" t="str">
            <v>#Concealed</v>
          </cell>
          <cell r="F5" t="str">
            <v>#Concealed</v>
          </cell>
          <cell r="G5" t="str">
            <v>#Concealed</v>
          </cell>
          <cell r="H5" t="str">
            <v>#Concealed</v>
          </cell>
          <cell r="I5" t="str">
            <v>#Concealed</v>
          </cell>
          <cell r="J5" t="str">
            <v>#Concealed</v>
          </cell>
          <cell r="K5" t="str">
            <v>#Concealed</v>
          </cell>
          <cell r="L5" t="str">
            <v>#Concealed</v>
          </cell>
          <cell r="M5" t="str">
            <v>#Concealed</v>
          </cell>
        </row>
        <row r="6">
          <cell r="A6" t="str">
            <v>#Concealed</v>
          </cell>
          <cell r="B6" t="str">
            <v>#Concealed</v>
          </cell>
          <cell r="C6" t="str">
            <v>#Concealed</v>
          </cell>
          <cell r="D6" t="str">
            <v>#Concealed</v>
          </cell>
          <cell r="E6" t="str">
            <v>#Concealed</v>
          </cell>
          <cell r="F6" t="str">
            <v>#Concealed</v>
          </cell>
          <cell r="G6" t="str">
            <v>#Concealed</v>
          </cell>
          <cell r="H6" t="str">
            <v>#Concealed</v>
          </cell>
          <cell r="I6" t="str">
            <v>#Concealed</v>
          </cell>
          <cell r="J6" t="str">
            <v>#Concealed</v>
          </cell>
          <cell r="K6" t="str">
            <v>#Concealed</v>
          </cell>
          <cell r="L6" t="str">
            <v>#Concealed</v>
          </cell>
          <cell r="M6" t="str">
            <v>#Concealed</v>
          </cell>
        </row>
        <row r="7">
          <cell r="A7" t="str">
            <v>#Concealed</v>
          </cell>
          <cell r="B7" t="str">
            <v>#Concealed</v>
          </cell>
          <cell r="C7" t="str">
            <v>#Concealed</v>
          </cell>
          <cell r="D7" t="str">
            <v>#Concealed</v>
          </cell>
          <cell r="E7" t="str">
            <v>#Concealed</v>
          </cell>
          <cell r="F7" t="str">
            <v>#Concealed</v>
          </cell>
          <cell r="G7" t="str">
            <v>#Concealed</v>
          </cell>
          <cell r="H7" t="str">
            <v>#Concealed</v>
          </cell>
          <cell r="I7" t="str">
            <v>#Concealed</v>
          </cell>
          <cell r="J7" t="str">
            <v>#Concealed</v>
          </cell>
          <cell r="K7" t="str">
            <v>#Concealed</v>
          </cell>
          <cell r="L7" t="str">
            <v>#Concealed</v>
          </cell>
          <cell r="M7" t="str">
            <v>#Concealed</v>
          </cell>
        </row>
        <row r="8">
          <cell r="A8" t="str">
            <v>#Concealed</v>
          </cell>
          <cell r="B8" t="str">
            <v>#Concealed</v>
          </cell>
          <cell r="C8" t="str">
            <v>#Concealed</v>
          </cell>
          <cell r="D8" t="str">
            <v>#Concealed</v>
          </cell>
          <cell r="E8" t="str">
            <v>#Concealed</v>
          </cell>
          <cell r="F8" t="str">
            <v>#Concealed</v>
          </cell>
          <cell r="G8" t="str">
            <v>#Concealed</v>
          </cell>
          <cell r="H8" t="str">
            <v>#Concealed</v>
          </cell>
          <cell r="I8" t="str">
            <v>#Concealed</v>
          </cell>
          <cell r="J8" t="str">
            <v>#Concealed</v>
          </cell>
          <cell r="K8" t="str">
            <v>#Concealed</v>
          </cell>
          <cell r="L8" t="str">
            <v>#Concealed</v>
          </cell>
          <cell r="M8" t="str">
            <v>#Concealed</v>
          </cell>
        </row>
        <row r="9">
          <cell r="A9" t="str">
            <v>#Concealed</v>
          </cell>
          <cell r="B9" t="str">
            <v>#Concealed</v>
          </cell>
          <cell r="C9" t="str">
            <v>#Concealed</v>
          </cell>
          <cell r="D9" t="str">
            <v>#Concealed</v>
          </cell>
          <cell r="E9" t="str">
            <v>#Concealed</v>
          </cell>
          <cell r="F9" t="str">
            <v>#Concealed</v>
          </cell>
          <cell r="G9" t="str">
            <v>#Concealed</v>
          </cell>
          <cell r="H9" t="str">
            <v>#Concealed</v>
          </cell>
          <cell r="I9" t="str">
            <v>#Concealed</v>
          </cell>
          <cell r="J9" t="str">
            <v>#Concealed</v>
          </cell>
          <cell r="K9" t="str">
            <v>#Concealed</v>
          </cell>
          <cell r="L9" t="str">
            <v>#Concealed</v>
          </cell>
          <cell r="M9" t="str">
            <v>#Concealed</v>
          </cell>
        </row>
        <row r="10">
          <cell r="A10" t="str">
            <v>#Concealed</v>
          </cell>
          <cell r="B10" t="str">
            <v>#Concealed</v>
          </cell>
          <cell r="C10" t="str">
            <v>#Concealed</v>
          </cell>
          <cell r="D10" t="str">
            <v>#Concealed</v>
          </cell>
          <cell r="E10" t="str">
            <v>#Concealed</v>
          </cell>
          <cell r="F10" t="str">
            <v>#Concealed</v>
          </cell>
          <cell r="G10" t="str">
            <v>#Concealed</v>
          </cell>
          <cell r="H10" t="str">
            <v>#Concealed</v>
          </cell>
          <cell r="I10" t="str">
            <v>#Concealed</v>
          </cell>
          <cell r="J10" t="str">
            <v>#Concealed</v>
          </cell>
          <cell r="K10" t="str">
            <v>#Concealed</v>
          </cell>
          <cell r="L10" t="str">
            <v>#Concealed</v>
          </cell>
          <cell r="M10" t="str">
            <v>#Concealed</v>
          </cell>
        </row>
        <row r="11">
          <cell r="A11" t="str">
            <v>#Concealed</v>
          </cell>
          <cell r="B11" t="str">
            <v>#Concealed</v>
          </cell>
          <cell r="C11" t="str">
            <v>#Concealed</v>
          </cell>
          <cell r="D11" t="str">
            <v>#Concealed</v>
          </cell>
          <cell r="E11" t="str">
            <v>#Concealed</v>
          </cell>
          <cell r="F11" t="str">
            <v>#Concealed</v>
          </cell>
          <cell r="G11" t="str">
            <v>#Concealed</v>
          </cell>
          <cell r="H11" t="str">
            <v>#Concealed</v>
          </cell>
          <cell r="I11" t="str">
            <v>#Concealed</v>
          </cell>
          <cell r="J11" t="str">
            <v>#Concealed</v>
          </cell>
          <cell r="K11" t="str">
            <v>#Concealed</v>
          </cell>
          <cell r="L11" t="str">
            <v>#Concealed</v>
          </cell>
          <cell r="M11" t="str">
            <v>#Concealed</v>
          </cell>
        </row>
        <row r="12">
          <cell r="A12" t="str">
            <v>#Concealed</v>
          </cell>
          <cell r="B12" t="str">
            <v>#Concealed</v>
          </cell>
          <cell r="C12" t="str">
            <v>#Concealed</v>
          </cell>
          <cell r="D12" t="str">
            <v>#Concealed</v>
          </cell>
          <cell r="E12" t="str">
            <v>#Concealed</v>
          </cell>
          <cell r="F12" t="str">
            <v>#Concealed</v>
          </cell>
          <cell r="G12" t="str">
            <v>#Concealed</v>
          </cell>
          <cell r="H12" t="str">
            <v>#Concealed</v>
          </cell>
          <cell r="I12" t="str">
            <v>#Concealed</v>
          </cell>
          <cell r="J12" t="str">
            <v>#Concealed</v>
          </cell>
          <cell r="K12" t="str">
            <v>#Concealed</v>
          </cell>
          <cell r="L12" t="str">
            <v>#Concealed</v>
          </cell>
          <cell r="M12" t="str">
            <v>#Concealed</v>
          </cell>
        </row>
        <row r="13">
          <cell r="A13" t="str">
            <v>#Concealed</v>
          </cell>
          <cell r="B13" t="str">
            <v>#Concealed</v>
          </cell>
          <cell r="C13" t="str">
            <v>#Concealed</v>
          </cell>
          <cell r="D13" t="str">
            <v>#Concealed</v>
          </cell>
          <cell r="E13" t="str">
            <v>#Concealed</v>
          </cell>
          <cell r="F13" t="str">
            <v>#Concealed</v>
          </cell>
          <cell r="G13" t="str">
            <v>#Concealed</v>
          </cell>
          <cell r="H13" t="str">
            <v>#Concealed</v>
          </cell>
          <cell r="I13" t="str">
            <v>#Concealed</v>
          </cell>
          <cell r="J13" t="str">
            <v>#Concealed</v>
          </cell>
          <cell r="K13" t="str">
            <v>#Concealed</v>
          </cell>
          <cell r="L13" t="str">
            <v>#Concealed</v>
          </cell>
          <cell r="M13" t="str">
            <v>#Concealed</v>
          </cell>
        </row>
        <row r="14">
          <cell r="A14" t="str">
            <v>#Concealed</v>
          </cell>
          <cell r="B14" t="str">
            <v>#Concealed</v>
          </cell>
          <cell r="C14" t="str">
            <v>#Concealed</v>
          </cell>
          <cell r="D14" t="str">
            <v>#Concealed</v>
          </cell>
          <cell r="E14" t="str">
            <v>#Concealed</v>
          </cell>
          <cell r="F14" t="str">
            <v>#Concealed</v>
          </cell>
          <cell r="G14" t="str">
            <v>#Concealed</v>
          </cell>
          <cell r="H14" t="str">
            <v>#Concealed</v>
          </cell>
          <cell r="I14" t="str">
            <v>#Concealed</v>
          </cell>
          <cell r="J14" t="str">
            <v>#Concealed</v>
          </cell>
          <cell r="K14" t="str">
            <v>#Concealed</v>
          </cell>
          <cell r="L14" t="str">
            <v>#Concealed</v>
          </cell>
          <cell r="M14" t="str">
            <v>#Concealed</v>
          </cell>
        </row>
        <row r="15">
          <cell r="A15" t="str">
            <v>#Concealed</v>
          </cell>
          <cell r="B15" t="str">
            <v>#Concealed</v>
          </cell>
          <cell r="C15" t="str">
            <v>#Concealed</v>
          </cell>
          <cell r="D15" t="str">
            <v>#Concealed</v>
          </cell>
          <cell r="E15" t="str">
            <v>#Concealed</v>
          </cell>
          <cell r="F15" t="str">
            <v>#Concealed</v>
          </cell>
          <cell r="G15" t="str">
            <v>#Concealed</v>
          </cell>
          <cell r="H15" t="str">
            <v>#Concealed</v>
          </cell>
          <cell r="I15" t="str">
            <v>#Concealed</v>
          </cell>
          <cell r="J15" t="str">
            <v>#Concealed</v>
          </cell>
          <cell r="K15" t="str">
            <v>#Concealed</v>
          </cell>
          <cell r="L15" t="str">
            <v>#Concealed</v>
          </cell>
          <cell r="M15" t="str">
            <v>#Concealed</v>
          </cell>
        </row>
        <row r="16">
          <cell r="A16" t="str">
            <v>#Concealed</v>
          </cell>
          <cell r="B16" t="str">
            <v>#Concealed</v>
          </cell>
          <cell r="C16" t="str">
            <v>#Concealed</v>
          </cell>
          <cell r="D16" t="str">
            <v>#Concealed</v>
          </cell>
          <cell r="E16" t="str">
            <v>#Concealed</v>
          </cell>
          <cell r="F16" t="str">
            <v>#Concealed</v>
          </cell>
          <cell r="G16" t="str">
            <v>#Concealed</v>
          </cell>
          <cell r="H16" t="str">
            <v>#Concealed</v>
          </cell>
          <cell r="I16" t="str">
            <v>#Concealed</v>
          </cell>
          <cell r="J16" t="str">
            <v>#Concealed</v>
          </cell>
          <cell r="K16" t="str">
            <v>#Concealed</v>
          </cell>
          <cell r="L16" t="str">
            <v>#Concealed</v>
          </cell>
          <cell r="M16" t="str">
            <v>#Concealed</v>
          </cell>
        </row>
        <row r="17">
          <cell r="A17" t="str">
            <v>#Concealed</v>
          </cell>
          <cell r="B17" t="str">
            <v>#Concealed</v>
          </cell>
          <cell r="C17" t="str">
            <v>#Concealed</v>
          </cell>
          <cell r="D17" t="str">
            <v>#Concealed</v>
          </cell>
          <cell r="E17" t="str">
            <v>#Concealed</v>
          </cell>
          <cell r="F17" t="str">
            <v>#Concealed</v>
          </cell>
          <cell r="G17" t="str">
            <v>#Concealed</v>
          </cell>
          <cell r="H17" t="str">
            <v>#Concealed</v>
          </cell>
          <cell r="I17" t="str">
            <v>#Concealed</v>
          </cell>
          <cell r="J17" t="str">
            <v>#Concealed</v>
          </cell>
          <cell r="K17" t="str">
            <v>#Concealed</v>
          </cell>
          <cell r="L17" t="str">
            <v>#Concealed</v>
          </cell>
          <cell r="M17" t="str">
            <v>#Concealed</v>
          </cell>
        </row>
        <row r="18">
          <cell r="A18" t="str">
            <v>#Concealed</v>
          </cell>
          <cell r="B18" t="str">
            <v>#Concealed</v>
          </cell>
          <cell r="C18" t="str">
            <v>#Concealed</v>
          </cell>
          <cell r="D18" t="str">
            <v>#Concealed</v>
          </cell>
          <cell r="E18" t="str">
            <v>#Concealed</v>
          </cell>
          <cell r="F18" t="str">
            <v>#Concealed</v>
          </cell>
          <cell r="G18" t="str">
            <v>#Concealed</v>
          </cell>
          <cell r="H18" t="str">
            <v>#Concealed</v>
          </cell>
          <cell r="I18" t="str">
            <v>#Concealed</v>
          </cell>
          <cell r="J18" t="str">
            <v>#Concealed</v>
          </cell>
          <cell r="K18" t="str">
            <v>#Concealed</v>
          </cell>
          <cell r="L18" t="str">
            <v>#Concealed</v>
          </cell>
          <cell r="M18" t="str">
            <v>#Concealed</v>
          </cell>
        </row>
        <row r="19">
          <cell r="A19" t="str">
            <v>#Concealed</v>
          </cell>
          <cell r="B19" t="str">
            <v>#Concealed</v>
          </cell>
          <cell r="C19" t="str">
            <v>#Concealed</v>
          </cell>
          <cell r="D19" t="str">
            <v>#Concealed</v>
          </cell>
          <cell r="E19" t="str">
            <v>#Concealed</v>
          </cell>
          <cell r="F19" t="str">
            <v>#Concealed</v>
          </cell>
          <cell r="G19" t="str">
            <v>#Concealed</v>
          </cell>
          <cell r="H19" t="str">
            <v>#Concealed</v>
          </cell>
          <cell r="I19" t="str">
            <v>#Concealed</v>
          </cell>
          <cell r="J19" t="str">
            <v>#Concealed</v>
          </cell>
          <cell r="K19" t="str">
            <v>#Concealed</v>
          </cell>
          <cell r="L19" t="str">
            <v>#Concealed</v>
          </cell>
          <cell r="M19" t="str">
            <v>#Concealed</v>
          </cell>
        </row>
        <row r="20">
          <cell r="A20" t="str">
            <v>#Concealed</v>
          </cell>
          <cell r="B20" t="str">
            <v>#Concealed</v>
          </cell>
          <cell r="C20" t="str">
            <v>#Concealed</v>
          </cell>
          <cell r="D20" t="str">
            <v>#Concealed</v>
          </cell>
          <cell r="E20" t="str">
            <v>#Concealed</v>
          </cell>
          <cell r="F20" t="str">
            <v>#Concealed</v>
          </cell>
          <cell r="G20" t="str">
            <v>#Concealed</v>
          </cell>
          <cell r="H20" t="str">
            <v>#Concealed</v>
          </cell>
          <cell r="I20" t="str">
            <v>#Concealed</v>
          </cell>
          <cell r="J20" t="str">
            <v>#Concealed</v>
          </cell>
          <cell r="K20" t="str">
            <v>#Concealed</v>
          </cell>
          <cell r="L20" t="str">
            <v>#Concealed</v>
          </cell>
          <cell r="M20" t="str">
            <v>#Concealed</v>
          </cell>
        </row>
        <row r="21">
          <cell r="A21" t="str">
            <v>#Concealed</v>
          </cell>
          <cell r="B21" t="str">
            <v>#Concealed</v>
          </cell>
          <cell r="C21" t="str">
            <v>#Concealed</v>
          </cell>
          <cell r="D21" t="str">
            <v>#Concealed</v>
          </cell>
          <cell r="E21" t="str">
            <v>#Concealed</v>
          </cell>
          <cell r="F21" t="str">
            <v>#Concealed</v>
          </cell>
          <cell r="G21" t="str">
            <v>#Concealed</v>
          </cell>
          <cell r="H21" t="str">
            <v>#Concealed</v>
          </cell>
          <cell r="I21" t="str">
            <v>#Concealed</v>
          </cell>
          <cell r="J21" t="str">
            <v>#Concealed</v>
          </cell>
          <cell r="K21" t="str">
            <v>#Concealed</v>
          </cell>
          <cell r="L21" t="str">
            <v>#Concealed</v>
          </cell>
          <cell r="M21" t="str">
            <v>#Concealed</v>
          </cell>
        </row>
        <row r="22">
          <cell r="A22" t="str">
            <v>#Concealed</v>
          </cell>
          <cell r="B22" t="str">
            <v>#Concealed</v>
          </cell>
          <cell r="C22" t="str">
            <v>#Concealed</v>
          </cell>
          <cell r="D22" t="str">
            <v>#Concealed</v>
          </cell>
          <cell r="E22" t="str">
            <v>#Concealed</v>
          </cell>
          <cell r="F22" t="str">
            <v>#Concealed</v>
          </cell>
          <cell r="G22" t="str">
            <v>#Concealed</v>
          </cell>
          <cell r="H22" t="str">
            <v>#Concealed</v>
          </cell>
          <cell r="I22" t="str">
            <v>#Concealed</v>
          </cell>
          <cell r="J22" t="str">
            <v>#Concealed</v>
          </cell>
          <cell r="K22" t="str">
            <v>#Concealed</v>
          </cell>
          <cell r="L22" t="str">
            <v>#Concealed</v>
          </cell>
          <cell r="M22" t="str">
            <v>#Concealed</v>
          </cell>
        </row>
        <row r="23">
          <cell r="A23" t="str">
            <v>#Concealed</v>
          </cell>
          <cell r="B23" t="str">
            <v>#Concealed</v>
          </cell>
          <cell r="C23" t="str">
            <v>#Concealed</v>
          </cell>
          <cell r="D23" t="str">
            <v>#Concealed</v>
          </cell>
          <cell r="E23" t="str">
            <v>#Concealed</v>
          </cell>
          <cell r="F23" t="str">
            <v>#Concealed</v>
          </cell>
          <cell r="G23" t="str">
            <v>#Concealed</v>
          </cell>
          <cell r="H23" t="str">
            <v>#Concealed</v>
          </cell>
          <cell r="I23" t="str">
            <v>#Concealed</v>
          </cell>
          <cell r="J23" t="str">
            <v>#Concealed</v>
          </cell>
          <cell r="K23" t="str">
            <v>#Concealed</v>
          </cell>
          <cell r="L23" t="str">
            <v>#Concealed</v>
          </cell>
          <cell r="M23" t="str">
            <v>#Concealed</v>
          </cell>
        </row>
        <row r="24">
          <cell r="A24" t="str">
            <v>#Concealed</v>
          </cell>
          <cell r="B24" t="str">
            <v>#Concealed</v>
          </cell>
          <cell r="C24" t="str">
            <v>#Concealed</v>
          </cell>
          <cell r="D24" t="str">
            <v>#Concealed</v>
          </cell>
          <cell r="E24" t="str">
            <v>#Concealed</v>
          </cell>
          <cell r="F24" t="str">
            <v>#Concealed</v>
          </cell>
          <cell r="G24" t="str">
            <v>#Concealed</v>
          </cell>
          <cell r="H24" t="str">
            <v>#Concealed</v>
          </cell>
          <cell r="I24" t="str">
            <v>#Concealed</v>
          </cell>
          <cell r="J24" t="str">
            <v>#Concealed</v>
          </cell>
          <cell r="K24" t="str">
            <v>#Concealed</v>
          </cell>
          <cell r="L24" t="str">
            <v>#Concealed</v>
          </cell>
          <cell r="M24" t="str">
            <v>#Concealed</v>
          </cell>
        </row>
        <row r="25">
          <cell r="A25" t="str">
            <v>#Concealed</v>
          </cell>
          <cell r="B25" t="str">
            <v>#Concealed</v>
          </cell>
          <cell r="C25" t="str">
            <v>#Concealed</v>
          </cell>
          <cell r="D25" t="str">
            <v>#Concealed</v>
          </cell>
          <cell r="E25" t="str">
            <v>#Concealed</v>
          </cell>
          <cell r="F25" t="str">
            <v>#Concealed</v>
          </cell>
          <cell r="G25" t="str">
            <v>#Concealed</v>
          </cell>
          <cell r="H25" t="str">
            <v>#Concealed</v>
          </cell>
          <cell r="I25" t="str">
            <v>#Concealed</v>
          </cell>
          <cell r="J25" t="str">
            <v>#Concealed</v>
          </cell>
          <cell r="K25" t="str">
            <v>#Concealed</v>
          </cell>
          <cell r="L25" t="str">
            <v>#Concealed</v>
          </cell>
          <cell r="M25" t="str">
            <v>#Concealed</v>
          </cell>
        </row>
        <row r="26">
          <cell r="A26" t="str">
            <v>#Concealed</v>
          </cell>
          <cell r="B26" t="str">
            <v>#Concealed</v>
          </cell>
          <cell r="C26" t="str">
            <v>#Concealed</v>
          </cell>
          <cell r="D26" t="str">
            <v>#Concealed</v>
          </cell>
          <cell r="E26" t="str">
            <v>#Concealed</v>
          </cell>
          <cell r="F26" t="str">
            <v>#Concealed</v>
          </cell>
          <cell r="G26" t="str">
            <v>#Concealed</v>
          </cell>
          <cell r="H26" t="str">
            <v>#Concealed</v>
          </cell>
          <cell r="I26" t="str">
            <v>#Concealed</v>
          </cell>
          <cell r="J26" t="str">
            <v>#Concealed</v>
          </cell>
          <cell r="K26" t="str">
            <v>#Concealed</v>
          </cell>
          <cell r="L26" t="str">
            <v>#Concealed</v>
          </cell>
          <cell r="M26" t="str">
            <v>#Concealed</v>
          </cell>
        </row>
        <row r="27">
          <cell r="A27" t="str">
            <v>#Concealed</v>
          </cell>
          <cell r="B27" t="str">
            <v>#Concealed</v>
          </cell>
          <cell r="C27" t="str">
            <v>#Concealed</v>
          </cell>
          <cell r="D27" t="str">
            <v>#Concealed</v>
          </cell>
          <cell r="E27" t="str">
            <v>#Concealed</v>
          </cell>
          <cell r="F27" t="str">
            <v>#Concealed</v>
          </cell>
          <cell r="G27" t="str">
            <v>#Concealed</v>
          </cell>
          <cell r="H27" t="str">
            <v>#Concealed</v>
          </cell>
          <cell r="I27" t="str">
            <v>#Concealed</v>
          </cell>
          <cell r="J27" t="str">
            <v>#Concealed</v>
          </cell>
          <cell r="K27" t="str">
            <v>#Concealed</v>
          </cell>
          <cell r="L27" t="str">
            <v>#Concealed</v>
          </cell>
          <cell r="M27" t="str">
            <v>#Concealed</v>
          </cell>
        </row>
        <row r="28">
          <cell r="A28" t="str">
            <v>#Concealed</v>
          </cell>
          <cell r="B28" t="str">
            <v>#Concealed</v>
          </cell>
          <cell r="C28" t="str">
            <v>#Concealed</v>
          </cell>
          <cell r="D28" t="str">
            <v>#Concealed</v>
          </cell>
          <cell r="E28" t="str">
            <v>#Concealed</v>
          </cell>
          <cell r="F28" t="str">
            <v>#Concealed</v>
          </cell>
          <cell r="G28" t="str">
            <v>#Concealed</v>
          </cell>
          <cell r="H28" t="str">
            <v>#Concealed</v>
          </cell>
          <cell r="I28" t="str">
            <v>#Concealed</v>
          </cell>
          <cell r="J28" t="str">
            <v>#Concealed</v>
          </cell>
          <cell r="K28" t="str">
            <v>#Concealed</v>
          </cell>
          <cell r="L28" t="str">
            <v>#Concealed</v>
          </cell>
          <cell r="M28" t="str">
            <v>#Concealed</v>
          </cell>
        </row>
        <row r="29">
          <cell r="A29" t="str">
            <v>#Concealed</v>
          </cell>
          <cell r="B29" t="str">
            <v>#Concealed</v>
          </cell>
          <cell r="C29" t="str">
            <v>#Concealed</v>
          </cell>
          <cell r="D29" t="str">
            <v>#Concealed</v>
          </cell>
          <cell r="E29" t="str">
            <v>#Concealed</v>
          </cell>
          <cell r="F29" t="str">
            <v>#Concealed</v>
          </cell>
          <cell r="G29" t="str">
            <v>#Concealed</v>
          </cell>
          <cell r="H29" t="str">
            <v>#Concealed</v>
          </cell>
          <cell r="I29" t="str">
            <v>#Concealed</v>
          </cell>
          <cell r="J29" t="str">
            <v>#Concealed</v>
          </cell>
          <cell r="K29" t="str">
            <v>#Concealed</v>
          </cell>
          <cell r="L29" t="str">
            <v>#Concealed</v>
          </cell>
          <cell r="M29" t="str">
            <v>#Concealed</v>
          </cell>
        </row>
        <row r="30">
          <cell r="A30" t="str">
            <v>#Concealed</v>
          </cell>
          <cell r="B30" t="str">
            <v>#Concealed</v>
          </cell>
          <cell r="C30" t="str">
            <v>#Concealed</v>
          </cell>
          <cell r="D30" t="str">
            <v>#Concealed</v>
          </cell>
          <cell r="E30" t="str">
            <v>#Concealed</v>
          </cell>
          <cell r="F30" t="str">
            <v>#Concealed</v>
          </cell>
          <cell r="G30" t="str">
            <v>#Concealed</v>
          </cell>
          <cell r="H30" t="str">
            <v>#Concealed</v>
          </cell>
          <cell r="I30" t="str">
            <v>#Concealed</v>
          </cell>
          <cell r="J30" t="str">
            <v>#Concealed</v>
          </cell>
          <cell r="K30" t="str">
            <v>#Concealed</v>
          </cell>
          <cell r="L30" t="str">
            <v>#Concealed</v>
          </cell>
          <cell r="M30" t="str">
            <v>#Concealed</v>
          </cell>
        </row>
        <row r="31">
          <cell r="A31" t="str">
            <v>#Concealed</v>
          </cell>
          <cell r="B31" t="str">
            <v>#Concealed</v>
          </cell>
          <cell r="C31" t="str">
            <v>#Concealed</v>
          </cell>
          <cell r="D31" t="str">
            <v>#Concealed</v>
          </cell>
          <cell r="E31" t="str">
            <v>#Concealed</v>
          </cell>
          <cell r="F31" t="str">
            <v>#Concealed</v>
          </cell>
          <cell r="G31" t="str">
            <v>#Concealed</v>
          </cell>
          <cell r="H31" t="str">
            <v>#Concealed</v>
          </cell>
          <cell r="I31" t="str">
            <v>#Concealed</v>
          </cell>
          <cell r="J31" t="str">
            <v>#Concealed</v>
          </cell>
          <cell r="K31" t="str">
            <v>#Concealed</v>
          </cell>
          <cell r="L31" t="str">
            <v>#Concealed</v>
          </cell>
          <cell r="M31" t="str">
            <v>#Concealed</v>
          </cell>
        </row>
        <row r="32">
          <cell r="A32" t="str">
            <v>#Concealed</v>
          </cell>
          <cell r="B32" t="str">
            <v>#Concealed</v>
          </cell>
          <cell r="C32" t="str">
            <v>#Concealed</v>
          </cell>
          <cell r="D32" t="str">
            <v>#Concealed</v>
          </cell>
          <cell r="E32" t="str">
            <v>#Concealed</v>
          </cell>
          <cell r="F32" t="str">
            <v>#Concealed</v>
          </cell>
          <cell r="G32" t="str">
            <v>#Concealed</v>
          </cell>
          <cell r="H32" t="str">
            <v>#Concealed</v>
          </cell>
          <cell r="I32" t="str">
            <v>#Concealed</v>
          </cell>
          <cell r="J32" t="str">
            <v>#Concealed</v>
          </cell>
          <cell r="K32" t="str">
            <v>#Concealed</v>
          </cell>
          <cell r="L32" t="str">
            <v>#Concealed</v>
          </cell>
          <cell r="M32" t="str">
            <v>#Concealed</v>
          </cell>
        </row>
        <row r="33">
          <cell r="A33" t="str">
            <v>#Concealed</v>
          </cell>
          <cell r="B33" t="str">
            <v>#Concealed</v>
          </cell>
          <cell r="C33" t="str">
            <v>#Concealed</v>
          </cell>
          <cell r="D33" t="str">
            <v>#Concealed</v>
          </cell>
          <cell r="E33" t="str">
            <v>#Concealed</v>
          </cell>
          <cell r="F33" t="str">
            <v>#Concealed</v>
          </cell>
          <cell r="G33" t="str">
            <v>#Concealed</v>
          </cell>
          <cell r="H33" t="str">
            <v>#Concealed</v>
          </cell>
          <cell r="I33" t="str">
            <v>#Concealed</v>
          </cell>
          <cell r="J33" t="str">
            <v>#Concealed</v>
          </cell>
          <cell r="K33" t="str">
            <v>#Concealed</v>
          </cell>
          <cell r="L33" t="str">
            <v>#Concealed</v>
          </cell>
          <cell r="M33" t="str">
            <v>#Concealed</v>
          </cell>
        </row>
        <row r="34">
          <cell r="A34" t="str">
            <v>#Concealed</v>
          </cell>
          <cell r="B34" t="str">
            <v>#Concealed</v>
          </cell>
          <cell r="C34" t="str">
            <v>#Concealed</v>
          </cell>
          <cell r="D34" t="str">
            <v>#Concealed</v>
          </cell>
          <cell r="E34" t="str">
            <v>#Concealed</v>
          </cell>
          <cell r="F34" t="str">
            <v>#Concealed</v>
          </cell>
          <cell r="G34" t="str">
            <v>#Concealed</v>
          </cell>
          <cell r="H34" t="str">
            <v>#Concealed</v>
          </cell>
          <cell r="I34" t="str">
            <v>#Concealed</v>
          </cell>
          <cell r="J34" t="str">
            <v>#Concealed</v>
          </cell>
          <cell r="K34" t="str">
            <v>#Concealed</v>
          </cell>
          <cell r="L34" t="str">
            <v>#Concealed</v>
          </cell>
          <cell r="M34" t="str">
            <v>#Concealed</v>
          </cell>
        </row>
        <row r="35">
          <cell r="A35" t="str">
            <v>#Concealed</v>
          </cell>
          <cell r="B35" t="str">
            <v>#Concealed</v>
          </cell>
          <cell r="C35" t="str">
            <v>#Concealed</v>
          </cell>
          <cell r="D35" t="str">
            <v>#Concealed</v>
          </cell>
          <cell r="E35" t="str">
            <v>#Concealed</v>
          </cell>
          <cell r="F35" t="str">
            <v>#Concealed</v>
          </cell>
          <cell r="G35" t="str">
            <v>#Concealed</v>
          </cell>
          <cell r="H35" t="str">
            <v>#Concealed</v>
          </cell>
          <cell r="I35" t="str">
            <v>#Concealed</v>
          </cell>
          <cell r="J35" t="str">
            <v>#Concealed</v>
          </cell>
          <cell r="K35" t="str">
            <v>#Concealed</v>
          </cell>
          <cell r="L35" t="str">
            <v>#Concealed</v>
          </cell>
          <cell r="M35" t="str">
            <v>#Concealed</v>
          </cell>
        </row>
        <row r="36">
          <cell r="A36" t="str">
            <v>#Concealed</v>
          </cell>
          <cell r="B36" t="str">
            <v>#Concealed</v>
          </cell>
          <cell r="C36" t="str">
            <v>#Concealed</v>
          </cell>
          <cell r="D36" t="str">
            <v>#Concealed</v>
          </cell>
          <cell r="E36" t="str">
            <v>#Concealed</v>
          </cell>
          <cell r="F36" t="str">
            <v>#Concealed</v>
          </cell>
          <cell r="G36" t="str">
            <v>#Concealed</v>
          </cell>
          <cell r="H36" t="str">
            <v>#Concealed</v>
          </cell>
          <cell r="I36" t="str">
            <v>#Concealed</v>
          </cell>
          <cell r="J36" t="str">
            <v>#Concealed</v>
          </cell>
          <cell r="K36" t="str">
            <v>#Concealed</v>
          </cell>
          <cell r="L36" t="str">
            <v>#Concealed</v>
          </cell>
          <cell r="M36" t="str">
            <v>#Concealed</v>
          </cell>
        </row>
        <row r="37">
          <cell r="A37" t="str">
            <v>#Concealed</v>
          </cell>
          <cell r="B37" t="str">
            <v>#Concealed</v>
          </cell>
          <cell r="C37" t="str">
            <v>#Concealed</v>
          </cell>
          <cell r="D37" t="str">
            <v>#Concealed</v>
          </cell>
          <cell r="E37" t="str">
            <v>#Concealed</v>
          </cell>
          <cell r="F37" t="str">
            <v>#Concealed</v>
          </cell>
          <cell r="G37" t="str">
            <v>#Concealed</v>
          </cell>
          <cell r="H37" t="str">
            <v>#Concealed</v>
          </cell>
          <cell r="I37" t="str">
            <v>#Concealed</v>
          </cell>
          <cell r="J37" t="str">
            <v>#Concealed</v>
          </cell>
          <cell r="K37" t="str">
            <v>#Concealed</v>
          </cell>
          <cell r="L37" t="str">
            <v>#Concealed</v>
          </cell>
          <cell r="M37" t="str">
            <v>#Concealed</v>
          </cell>
        </row>
        <row r="38">
          <cell r="A38" t="str">
            <v>#Concealed</v>
          </cell>
          <cell r="B38" t="str">
            <v>#Concealed</v>
          </cell>
          <cell r="C38" t="str">
            <v>#Concealed</v>
          </cell>
          <cell r="D38" t="str">
            <v>#Concealed</v>
          </cell>
          <cell r="E38" t="str">
            <v>#Concealed</v>
          </cell>
          <cell r="F38" t="str">
            <v>#Concealed</v>
          </cell>
          <cell r="G38" t="str">
            <v>#Concealed</v>
          </cell>
          <cell r="H38" t="str">
            <v>#Concealed</v>
          </cell>
          <cell r="I38" t="str">
            <v>#Concealed</v>
          </cell>
          <cell r="J38" t="str">
            <v>#Concealed</v>
          </cell>
          <cell r="K38" t="str">
            <v>#Concealed</v>
          </cell>
          <cell r="L38" t="str">
            <v>#Concealed</v>
          </cell>
          <cell r="M38" t="str">
            <v>#Concealed</v>
          </cell>
        </row>
        <row r="39">
          <cell r="A39" t="str">
            <v>#Concealed</v>
          </cell>
          <cell r="B39" t="str">
            <v>#Concealed</v>
          </cell>
          <cell r="C39" t="str">
            <v>#Concealed</v>
          </cell>
          <cell r="D39" t="str">
            <v>#Concealed</v>
          </cell>
          <cell r="E39" t="str">
            <v>#Concealed</v>
          </cell>
          <cell r="F39" t="str">
            <v>#Concealed</v>
          </cell>
          <cell r="G39" t="str">
            <v>#Concealed</v>
          </cell>
          <cell r="H39" t="str">
            <v>#Concealed</v>
          </cell>
          <cell r="I39" t="str">
            <v>#Concealed</v>
          </cell>
          <cell r="J39" t="str">
            <v>#Concealed</v>
          </cell>
          <cell r="K39" t="str">
            <v>#Concealed</v>
          </cell>
          <cell r="L39" t="str">
            <v>#Concealed</v>
          </cell>
          <cell r="M39" t="str">
            <v>#Concealed</v>
          </cell>
        </row>
        <row r="40">
          <cell r="A40" t="str">
            <v>#Concealed</v>
          </cell>
          <cell r="B40" t="str">
            <v>#Concealed</v>
          </cell>
          <cell r="C40" t="str">
            <v>#Concealed</v>
          </cell>
          <cell r="D40" t="str">
            <v>#Concealed</v>
          </cell>
          <cell r="E40" t="str">
            <v>#Concealed</v>
          </cell>
          <cell r="F40" t="str">
            <v>#Concealed</v>
          </cell>
          <cell r="G40" t="str">
            <v>#Concealed</v>
          </cell>
          <cell r="H40" t="str">
            <v>#Concealed</v>
          </cell>
          <cell r="I40" t="str">
            <v>#Concealed</v>
          </cell>
          <cell r="J40" t="str">
            <v>#Concealed</v>
          </cell>
          <cell r="K40" t="str">
            <v>#Concealed</v>
          </cell>
          <cell r="L40" t="str">
            <v>#Concealed</v>
          </cell>
          <cell r="M40" t="str">
            <v>#Concealed</v>
          </cell>
        </row>
        <row r="41">
          <cell r="A41" t="str">
            <v>#Concealed</v>
          </cell>
          <cell r="B41" t="str">
            <v>#Concealed</v>
          </cell>
          <cell r="C41" t="str">
            <v>#Concealed</v>
          </cell>
          <cell r="D41" t="str">
            <v>#Concealed</v>
          </cell>
          <cell r="E41" t="str">
            <v>#Concealed</v>
          </cell>
          <cell r="F41" t="str">
            <v>#Concealed</v>
          </cell>
          <cell r="G41" t="str">
            <v>#Concealed</v>
          </cell>
          <cell r="H41" t="str">
            <v>#Concealed</v>
          </cell>
          <cell r="I41" t="str">
            <v>#Concealed</v>
          </cell>
          <cell r="J41" t="str">
            <v>#Concealed</v>
          </cell>
          <cell r="K41" t="str">
            <v>#Concealed</v>
          </cell>
          <cell r="L41" t="str">
            <v>#Concealed</v>
          </cell>
          <cell r="M41" t="str">
            <v>#Concealed</v>
          </cell>
        </row>
        <row r="42">
          <cell r="A42" t="str">
            <v>#Concealed</v>
          </cell>
          <cell r="B42" t="str">
            <v>#Concealed</v>
          </cell>
          <cell r="C42" t="str">
            <v>#Concealed</v>
          </cell>
          <cell r="D42" t="str">
            <v>#Concealed</v>
          </cell>
          <cell r="E42" t="str">
            <v>#Concealed</v>
          </cell>
          <cell r="F42" t="str">
            <v>#Concealed</v>
          </cell>
          <cell r="G42" t="str">
            <v>#Concealed</v>
          </cell>
          <cell r="H42" t="str">
            <v>#Concealed</v>
          </cell>
          <cell r="I42" t="str">
            <v>#Concealed</v>
          </cell>
          <cell r="J42" t="str">
            <v>#Concealed</v>
          </cell>
          <cell r="K42" t="str">
            <v>#Concealed</v>
          </cell>
          <cell r="L42" t="str">
            <v>#Concealed</v>
          </cell>
          <cell r="M42" t="str">
            <v>#Concealed</v>
          </cell>
        </row>
        <row r="43">
          <cell r="A43" t="str">
            <v>#Concealed</v>
          </cell>
          <cell r="B43" t="str">
            <v>#Concealed</v>
          </cell>
          <cell r="C43" t="str">
            <v>#Concealed</v>
          </cell>
          <cell r="D43" t="str">
            <v>#Concealed</v>
          </cell>
          <cell r="E43" t="str">
            <v>#Concealed</v>
          </cell>
          <cell r="F43" t="str">
            <v>#Concealed</v>
          </cell>
          <cell r="G43" t="str">
            <v>#Concealed</v>
          </cell>
          <cell r="H43" t="str">
            <v>#Concealed</v>
          </cell>
          <cell r="I43" t="str">
            <v>#Concealed</v>
          </cell>
          <cell r="J43" t="str">
            <v>#Concealed</v>
          </cell>
          <cell r="K43" t="str">
            <v>#Concealed</v>
          </cell>
          <cell r="L43" t="str">
            <v>#Concealed</v>
          </cell>
          <cell r="M43" t="str">
            <v>#Concealed</v>
          </cell>
        </row>
        <row r="44">
          <cell r="A44" t="str">
            <v>#Concealed</v>
          </cell>
          <cell r="B44" t="str">
            <v>#Concealed</v>
          </cell>
          <cell r="C44" t="str">
            <v>#Concealed</v>
          </cell>
          <cell r="D44" t="str">
            <v>#Concealed</v>
          </cell>
          <cell r="E44" t="str">
            <v>#Concealed</v>
          </cell>
          <cell r="F44" t="str">
            <v>#Concealed</v>
          </cell>
          <cell r="G44" t="str">
            <v>#Concealed</v>
          </cell>
          <cell r="H44" t="str">
            <v>#Concealed</v>
          </cell>
          <cell r="I44" t="str">
            <v>#Concealed</v>
          </cell>
          <cell r="J44" t="str">
            <v>#Concealed</v>
          </cell>
          <cell r="K44" t="str">
            <v>#Concealed</v>
          </cell>
          <cell r="L44" t="str">
            <v>#Concealed</v>
          </cell>
          <cell r="M44" t="str">
            <v>#Concealed</v>
          </cell>
        </row>
        <row r="45">
          <cell r="A45" t="str">
            <v>#Concealed</v>
          </cell>
          <cell r="B45" t="str">
            <v>#Concealed</v>
          </cell>
          <cell r="C45" t="str">
            <v>#Concealed</v>
          </cell>
          <cell r="D45" t="str">
            <v>#Concealed</v>
          </cell>
          <cell r="E45" t="str">
            <v>#Concealed</v>
          </cell>
          <cell r="F45" t="str">
            <v>#Concealed</v>
          </cell>
          <cell r="G45" t="str">
            <v>#Concealed</v>
          </cell>
          <cell r="H45" t="str">
            <v>#Concealed</v>
          </cell>
          <cell r="I45" t="str">
            <v>#Concealed</v>
          </cell>
          <cell r="J45" t="str">
            <v>#Concealed</v>
          </cell>
          <cell r="K45" t="str">
            <v>#Concealed</v>
          </cell>
          <cell r="L45" t="str">
            <v>#Concealed</v>
          </cell>
          <cell r="M45" t="str">
            <v>#Concealed</v>
          </cell>
        </row>
        <row r="46">
          <cell r="A46" t="str">
            <v>#Concealed</v>
          </cell>
          <cell r="B46" t="str">
            <v>#Concealed</v>
          </cell>
          <cell r="C46" t="str">
            <v>#Concealed</v>
          </cell>
          <cell r="D46" t="str">
            <v>#Concealed</v>
          </cell>
          <cell r="E46" t="str">
            <v>#Concealed</v>
          </cell>
          <cell r="F46" t="str">
            <v>#Concealed</v>
          </cell>
          <cell r="G46" t="str">
            <v>#Concealed</v>
          </cell>
          <cell r="H46" t="str">
            <v>#Concealed</v>
          </cell>
          <cell r="I46" t="str">
            <v>#Concealed</v>
          </cell>
          <cell r="J46" t="str">
            <v>#Concealed</v>
          </cell>
          <cell r="K46" t="str">
            <v>#Concealed</v>
          </cell>
          <cell r="L46" t="str">
            <v>#Concealed</v>
          </cell>
          <cell r="M46" t="str">
            <v>#Concealed</v>
          </cell>
        </row>
        <row r="47">
          <cell r="A47" t="str">
            <v>#Concealed</v>
          </cell>
          <cell r="B47" t="str">
            <v>#Concealed</v>
          </cell>
          <cell r="C47" t="str">
            <v>#Concealed</v>
          </cell>
          <cell r="D47" t="str">
            <v>#Concealed</v>
          </cell>
          <cell r="E47" t="str">
            <v>#Concealed</v>
          </cell>
          <cell r="F47" t="str">
            <v>#Concealed</v>
          </cell>
          <cell r="G47" t="str">
            <v>#Concealed</v>
          </cell>
          <cell r="H47" t="str">
            <v>#Concealed</v>
          </cell>
          <cell r="I47" t="str">
            <v>#Concealed</v>
          </cell>
          <cell r="J47" t="str">
            <v>#Concealed</v>
          </cell>
          <cell r="K47" t="str">
            <v>#Concealed</v>
          </cell>
          <cell r="L47" t="str">
            <v>#Concealed</v>
          </cell>
          <cell r="M47" t="str">
            <v>#Concealed</v>
          </cell>
        </row>
        <row r="48">
          <cell r="A48" t="str">
            <v>#Concealed</v>
          </cell>
          <cell r="B48" t="str">
            <v>#Concealed</v>
          </cell>
          <cell r="C48" t="str">
            <v>#Concealed</v>
          </cell>
          <cell r="D48" t="str">
            <v>#Concealed</v>
          </cell>
          <cell r="E48" t="str">
            <v>#Concealed</v>
          </cell>
          <cell r="F48" t="str">
            <v>#Concealed</v>
          </cell>
          <cell r="G48" t="str">
            <v>#Concealed</v>
          </cell>
          <cell r="H48" t="str">
            <v>#Concealed</v>
          </cell>
          <cell r="I48" t="str">
            <v>#Concealed</v>
          </cell>
          <cell r="J48" t="str">
            <v>#Concealed</v>
          </cell>
          <cell r="K48" t="str">
            <v>#Concealed</v>
          </cell>
          <cell r="L48" t="str">
            <v>#Concealed</v>
          </cell>
          <cell r="M48" t="str">
            <v>#Concealed</v>
          </cell>
        </row>
        <row r="49">
          <cell r="A49" t="str">
            <v>#Concealed</v>
          </cell>
          <cell r="B49" t="str">
            <v>#Concealed</v>
          </cell>
          <cell r="C49" t="str">
            <v>#Concealed</v>
          </cell>
          <cell r="D49" t="str">
            <v>#Concealed</v>
          </cell>
          <cell r="E49" t="str">
            <v>#Concealed</v>
          </cell>
          <cell r="F49" t="str">
            <v>#Concealed</v>
          </cell>
          <cell r="G49" t="str">
            <v>#Concealed</v>
          </cell>
          <cell r="H49" t="str">
            <v>#Concealed</v>
          </cell>
          <cell r="I49" t="str">
            <v>#Concealed</v>
          </cell>
          <cell r="J49" t="str">
            <v>#Concealed</v>
          </cell>
          <cell r="K49" t="str">
            <v>#Concealed</v>
          </cell>
          <cell r="L49" t="str">
            <v>#Concealed</v>
          </cell>
          <cell r="M49" t="str">
            <v>#Concealed</v>
          </cell>
        </row>
        <row r="50">
          <cell r="A50" t="str">
            <v>#Concealed</v>
          </cell>
          <cell r="B50" t="str">
            <v>#Concealed</v>
          </cell>
          <cell r="C50" t="str">
            <v>#Concealed</v>
          </cell>
          <cell r="D50" t="str">
            <v>#Concealed</v>
          </cell>
          <cell r="E50" t="str">
            <v>#Concealed</v>
          </cell>
          <cell r="F50" t="str">
            <v>#Concealed</v>
          </cell>
          <cell r="G50" t="str">
            <v>#Concealed</v>
          </cell>
          <cell r="H50" t="str">
            <v>#Concealed</v>
          </cell>
          <cell r="I50" t="str">
            <v>#Concealed</v>
          </cell>
          <cell r="J50" t="str">
            <v>#Concealed</v>
          </cell>
          <cell r="K50" t="str">
            <v>#Concealed</v>
          </cell>
          <cell r="L50" t="str">
            <v>#Concealed</v>
          </cell>
          <cell r="M50" t="str">
            <v>#Concealed</v>
          </cell>
        </row>
        <row r="51">
          <cell r="A51" t="str">
            <v>#Concealed</v>
          </cell>
          <cell r="B51" t="str">
            <v>#Concealed</v>
          </cell>
          <cell r="C51" t="str">
            <v>#Concealed</v>
          </cell>
          <cell r="D51" t="str">
            <v>#Concealed</v>
          </cell>
          <cell r="E51" t="str">
            <v>#Concealed</v>
          </cell>
          <cell r="F51" t="str">
            <v>#Concealed</v>
          </cell>
          <cell r="G51" t="str">
            <v>#Concealed</v>
          </cell>
          <cell r="H51" t="str">
            <v>#Concealed</v>
          </cell>
          <cell r="I51" t="str">
            <v>#Concealed</v>
          </cell>
          <cell r="J51" t="str">
            <v>#Concealed</v>
          </cell>
          <cell r="K51" t="str">
            <v>#Concealed</v>
          </cell>
          <cell r="L51" t="str">
            <v>#Concealed</v>
          </cell>
          <cell r="M51" t="str">
            <v>#Concealed</v>
          </cell>
        </row>
        <row r="52">
          <cell r="A52" t="str">
            <v>#Concealed</v>
          </cell>
          <cell r="B52" t="str">
            <v>#Concealed</v>
          </cell>
          <cell r="C52" t="str">
            <v>#Concealed</v>
          </cell>
          <cell r="D52" t="str">
            <v>#Concealed</v>
          </cell>
          <cell r="E52" t="str">
            <v>#Concealed</v>
          </cell>
          <cell r="F52" t="str">
            <v>#Concealed</v>
          </cell>
          <cell r="G52" t="str">
            <v>#Concealed</v>
          </cell>
          <cell r="H52" t="str">
            <v>#Concealed</v>
          </cell>
          <cell r="I52" t="str">
            <v>#Concealed</v>
          </cell>
          <cell r="J52" t="str">
            <v>#Concealed</v>
          </cell>
          <cell r="K52" t="str">
            <v>#Concealed</v>
          </cell>
          <cell r="L52" t="str">
            <v>#Concealed</v>
          </cell>
          <cell r="M52" t="str">
            <v>#Concealed</v>
          </cell>
        </row>
        <row r="53">
          <cell r="A53" t="str">
            <v>#Concealed</v>
          </cell>
          <cell r="B53" t="str">
            <v>#Concealed</v>
          </cell>
          <cell r="C53" t="str">
            <v>#Concealed</v>
          </cell>
          <cell r="D53" t="str">
            <v>#Concealed</v>
          </cell>
          <cell r="E53" t="str">
            <v>#Concealed</v>
          </cell>
          <cell r="F53" t="str">
            <v>#Concealed</v>
          </cell>
          <cell r="G53" t="str">
            <v>#Concealed</v>
          </cell>
          <cell r="H53" t="str">
            <v>#Concealed</v>
          </cell>
          <cell r="I53" t="str">
            <v>#Concealed</v>
          </cell>
          <cell r="J53" t="str">
            <v>#Concealed</v>
          </cell>
          <cell r="K53" t="str">
            <v>#Concealed</v>
          </cell>
          <cell r="L53" t="str">
            <v>#Concealed</v>
          </cell>
          <cell r="M53" t="str">
            <v>#Concealed</v>
          </cell>
        </row>
        <row r="54">
          <cell r="A54" t="str">
            <v>#Concealed</v>
          </cell>
          <cell r="B54" t="str">
            <v>#Concealed</v>
          </cell>
          <cell r="C54" t="str">
            <v>#Concealed</v>
          </cell>
          <cell r="D54" t="str">
            <v>#Concealed</v>
          </cell>
          <cell r="E54" t="str">
            <v>#Concealed</v>
          </cell>
          <cell r="F54" t="str">
            <v>#Concealed</v>
          </cell>
          <cell r="G54" t="str">
            <v>#Concealed</v>
          </cell>
          <cell r="H54" t="str">
            <v>#Concealed</v>
          </cell>
          <cell r="I54" t="str">
            <v>#Concealed</v>
          </cell>
          <cell r="J54" t="str">
            <v>#Concealed</v>
          </cell>
          <cell r="K54" t="str">
            <v>#Concealed</v>
          </cell>
          <cell r="L54" t="str">
            <v>#Concealed</v>
          </cell>
          <cell r="M54" t="str">
            <v>#Concealed</v>
          </cell>
        </row>
        <row r="55">
          <cell r="A55" t="str">
            <v>#Concealed</v>
          </cell>
          <cell r="B55" t="str">
            <v>#Concealed</v>
          </cell>
          <cell r="C55" t="str">
            <v>#Concealed</v>
          </cell>
          <cell r="D55" t="str">
            <v>#Concealed</v>
          </cell>
          <cell r="E55" t="str">
            <v>#Concealed</v>
          </cell>
          <cell r="F55" t="str">
            <v>#Concealed</v>
          </cell>
          <cell r="G55" t="str">
            <v>#Concealed</v>
          </cell>
          <cell r="H55" t="str">
            <v>#Concealed</v>
          </cell>
          <cell r="I55" t="str">
            <v>#Concealed</v>
          </cell>
          <cell r="J55" t="str">
            <v>#Concealed</v>
          </cell>
          <cell r="K55" t="str">
            <v>#Concealed</v>
          </cell>
          <cell r="L55" t="str">
            <v>#Concealed</v>
          </cell>
          <cell r="M55" t="str">
            <v>#Concealed</v>
          </cell>
        </row>
        <row r="56">
          <cell r="A56" t="str">
            <v>#Concealed</v>
          </cell>
          <cell r="B56" t="str">
            <v>#Concealed</v>
          </cell>
          <cell r="C56" t="str">
            <v>#Concealed</v>
          </cell>
          <cell r="D56" t="str">
            <v>#Concealed</v>
          </cell>
          <cell r="E56" t="str">
            <v>#Concealed</v>
          </cell>
          <cell r="F56" t="str">
            <v>#Concealed</v>
          </cell>
          <cell r="G56" t="str">
            <v>#Concealed</v>
          </cell>
          <cell r="H56" t="str">
            <v>#Concealed</v>
          </cell>
          <cell r="I56" t="str">
            <v>#Concealed</v>
          </cell>
          <cell r="J56" t="str">
            <v>#Concealed</v>
          </cell>
          <cell r="K56" t="str">
            <v>#Concealed</v>
          </cell>
          <cell r="L56" t="str">
            <v>#Concealed</v>
          </cell>
          <cell r="M56" t="str">
            <v>#Concealed</v>
          </cell>
        </row>
        <row r="57">
          <cell r="A57" t="str">
            <v>#Concealed</v>
          </cell>
          <cell r="B57" t="str">
            <v>#Concealed</v>
          </cell>
          <cell r="C57" t="str">
            <v>#Concealed</v>
          </cell>
          <cell r="D57" t="str">
            <v>#Concealed</v>
          </cell>
          <cell r="E57" t="str">
            <v>#Concealed</v>
          </cell>
          <cell r="F57" t="str">
            <v>#Concealed</v>
          </cell>
          <cell r="G57" t="str">
            <v>#Concealed</v>
          </cell>
          <cell r="H57" t="str">
            <v>#Concealed</v>
          </cell>
          <cell r="I57" t="str">
            <v>#Concealed</v>
          </cell>
          <cell r="J57" t="str">
            <v>#Concealed</v>
          </cell>
          <cell r="K57" t="str">
            <v>#Concealed</v>
          </cell>
          <cell r="L57" t="str">
            <v>#Concealed</v>
          </cell>
          <cell r="M57" t="str">
            <v>#Concealed</v>
          </cell>
        </row>
        <row r="58">
          <cell r="A58" t="str">
            <v>#Concealed</v>
          </cell>
          <cell r="B58" t="str">
            <v>#Concealed</v>
          </cell>
          <cell r="C58" t="str">
            <v>#Concealed</v>
          </cell>
          <cell r="D58" t="str">
            <v>#Concealed</v>
          </cell>
          <cell r="E58" t="str">
            <v>#Concealed</v>
          </cell>
          <cell r="F58" t="str">
            <v>#Concealed</v>
          </cell>
          <cell r="G58" t="str">
            <v>#Concealed</v>
          </cell>
          <cell r="H58" t="str">
            <v>#Concealed</v>
          </cell>
          <cell r="I58" t="str">
            <v>#Concealed</v>
          </cell>
          <cell r="J58" t="str">
            <v>#Concealed</v>
          </cell>
          <cell r="K58" t="str">
            <v>#Concealed</v>
          </cell>
          <cell r="L58" t="str">
            <v>#Concealed</v>
          </cell>
          <cell r="M58" t="str">
            <v>#Concealed</v>
          </cell>
        </row>
        <row r="59">
          <cell r="A59" t="str">
            <v>#Concealed</v>
          </cell>
          <cell r="B59" t="str">
            <v>#Concealed</v>
          </cell>
          <cell r="C59" t="str">
            <v>#Concealed</v>
          </cell>
          <cell r="D59" t="str">
            <v>#Concealed</v>
          </cell>
          <cell r="E59" t="str">
            <v>#Concealed</v>
          </cell>
          <cell r="F59" t="str">
            <v>#Concealed</v>
          </cell>
          <cell r="G59" t="str">
            <v>#Concealed</v>
          </cell>
          <cell r="H59" t="str">
            <v>#Concealed</v>
          </cell>
          <cell r="I59" t="str">
            <v>#Concealed</v>
          </cell>
          <cell r="J59" t="str">
            <v>#Concealed</v>
          </cell>
          <cell r="K59" t="str">
            <v>#Concealed</v>
          </cell>
          <cell r="L59" t="str">
            <v>#Concealed</v>
          </cell>
          <cell r="M59" t="str">
            <v>#Concealed</v>
          </cell>
        </row>
        <row r="60">
          <cell r="A60" t="str">
            <v>#Concealed</v>
          </cell>
          <cell r="B60" t="str">
            <v>#Concealed</v>
          </cell>
          <cell r="C60" t="str">
            <v>#Concealed</v>
          </cell>
          <cell r="D60" t="str">
            <v>#Concealed</v>
          </cell>
          <cell r="E60" t="str">
            <v>#Concealed</v>
          </cell>
          <cell r="F60" t="str">
            <v>#Concealed</v>
          </cell>
          <cell r="G60" t="str">
            <v>#Concealed</v>
          </cell>
          <cell r="H60" t="str">
            <v>#Concealed</v>
          </cell>
          <cell r="I60" t="str">
            <v>#Concealed</v>
          </cell>
          <cell r="J60" t="str">
            <v>#Concealed</v>
          </cell>
          <cell r="K60" t="str">
            <v>#Concealed</v>
          </cell>
          <cell r="L60" t="str">
            <v>#Concealed</v>
          </cell>
          <cell r="M60" t="str">
            <v>#Concealed</v>
          </cell>
        </row>
        <row r="61">
          <cell r="A61" t="str">
            <v>#Concealed</v>
          </cell>
          <cell r="B61" t="str">
            <v>#Concealed</v>
          </cell>
          <cell r="C61" t="str">
            <v>#Concealed</v>
          </cell>
          <cell r="D61" t="str">
            <v>#Concealed</v>
          </cell>
          <cell r="E61" t="str">
            <v>#Concealed</v>
          </cell>
          <cell r="F61" t="str">
            <v>#Concealed</v>
          </cell>
          <cell r="G61" t="str">
            <v>#Concealed</v>
          </cell>
          <cell r="H61" t="str">
            <v>#Concealed</v>
          </cell>
          <cell r="I61" t="str">
            <v>#Concealed</v>
          </cell>
          <cell r="J61" t="str">
            <v>#Concealed</v>
          </cell>
          <cell r="K61" t="str">
            <v>#Concealed</v>
          </cell>
          <cell r="L61" t="str">
            <v>#Concealed</v>
          </cell>
          <cell r="M61" t="str">
            <v>#Concealed</v>
          </cell>
        </row>
        <row r="62">
          <cell r="A62" t="str">
            <v>#Concealed</v>
          </cell>
          <cell r="B62" t="str">
            <v>#Concealed</v>
          </cell>
          <cell r="C62" t="str">
            <v>#Concealed</v>
          </cell>
          <cell r="D62" t="str">
            <v>#Concealed</v>
          </cell>
          <cell r="E62" t="str">
            <v>#Concealed</v>
          </cell>
          <cell r="F62" t="str">
            <v>#Concealed</v>
          </cell>
          <cell r="G62" t="str">
            <v>#Concealed</v>
          </cell>
          <cell r="H62" t="str">
            <v>#Concealed</v>
          </cell>
          <cell r="I62" t="str">
            <v>#Concealed</v>
          </cell>
          <cell r="J62" t="str">
            <v>#Concealed</v>
          </cell>
          <cell r="K62" t="str">
            <v>#Concealed</v>
          </cell>
          <cell r="L62" t="str">
            <v>#Concealed</v>
          </cell>
          <cell r="M62" t="str">
            <v>#Concealed</v>
          </cell>
        </row>
        <row r="63">
          <cell r="A63" t="str">
            <v>#Concealed</v>
          </cell>
          <cell r="B63" t="str">
            <v>#Concealed</v>
          </cell>
          <cell r="C63" t="str">
            <v>#Concealed</v>
          </cell>
          <cell r="D63" t="str">
            <v>#Concealed</v>
          </cell>
          <cell r="E63" t="str">
            <v>#Concealed</v>
          </cell>
          <cell r="F63" t="str">
            <v>#Concealed</v>
          </cell>
          <cell r="G63" t="str">
            <v>#Concealed</v>
          </cell>
          <cell r="H63" t="str">
            <v>#Concealed</v>
          </cell>
          <cell r="I63" t="str">
            <v>#Concealed</v>
          </cell>
          <cell r="J63" t="str">
            <v>#Concealed</v>
          </cell>
          <cell r="K63" t="str">
            <v>#Concealed</v>
          </cell>
          <cell r="L63" t="str">
            <v>#Concealed</v>
          </cell>
          <cell r="M63" t="str">
            <v>#Concealed</v>
          </cell>
        </row>
        <row r="64">
          <cell r="A64" t="str">
            <v>#Concealed</v>
          </cell>
          <cell r="B64" t="str">
            <v>#Concealed</v>
          </cell>
          <cell r="C64" t="str">
            <v>#Concealed</v>
          </cell>
          <cell r="D64" t="str">
            <v>#Concealed</v>
          </cell>
          <cell r="E64" t="str">
            <v>#Concealed</v>
          </cell>
          <cell r="F64" t="str">
            <v>#Concealed</v>
          </cell>
          <cell r="G64" t="str">
            <v>#Concealed</v>
          </cell>
          <cell r="H64" t="str">
            <v>#Concealed</v>
          </cell>
          <cell r="I64" t="str">
            <v>#Concealed</v>
          </cell>
          <cell r="J64" t="str">
            <v>#Concealed</v>
          </cell>
          <cell r="K64" t="str">
            <v>#Concealed</v>
          </cell>
          <cell r="L64" t="str">
            <v>#Concealed</v>
          </cell>
          <cell r="M64" t="str">
            <v>#Concealed</v>
          </cell>
        </row>
        <row r="65">
          <cell r="A65" t="str">
            <v>#Concealed</v>
          </cell>
          <cell r="B65" t="str">
            <v>#Concealed</v>
          </cell>
          <cell r="C65" t="str">
            <v>#Concealed</v>
          </cell>
          <cell r="D65" t="str">
            <v>#Concealed</v>
          </cell>
          <cell r="E65" t="str">
            <v>#Concealed</v>
          </cell>
          <cell r="F65" t="str">
            <v>#Concealed</v>
          </cell>
          <cell r="G65" t="str">
            <v>#Concealed</v>
          </cell>
          <cell r="H65" t="str">
            <v>#Concealed</v>
          </cell>
          <cell r="I65" t="str">
            <v>#Concealed</v>
          </cell>
          <cell r="J65" t="str">
            <v>#Concealed</v>
          </cell>
          <cell r="K65" t="str">
            <v>#Concealed</v>
          </cell>
          <cell r="L65" t="str">
            <v>#Concealed</v>
          </cell>
          <cell r="M65" t="str">
            <v>#Concealed</v>
          </cell>
        </row>
        <row r="66">
          <cell r="A66" t="str">
            <v>#Concealed</v>
          </cell>
          <cell r="B66" t="str">
            <v>#Concealed</v>
          </cell>
          <cell r="C66" t="str">
            <v>#Concealed</v>
          </cell>
          <cell r="D66" t="str">
            <v>#Concealed</v>
          </cell>
          <cell r="E66" t="str">
            <v>#Concealed</v>
          </cell>
          <cell r="F66" t="str">
            <v>#Concealed</v>
          </cell>
          <cell r="G66" t="str">
            <v>#Concealed</v>
          </cell>
          <cell r="H66" t="str">
            <v>#Concealed</v>
          </cell>
          <cell r="I66" t="str">
            <v>#Concealed</v>
          </cell>
          <cell r="J66" t="str">
            <v>#Concealed</v>
          </cell>
          <cell r="K66" t="str">
            <v>#Concealed</v>
          </cell>
          <cell r="L66" t="str">
            <v>#Concealed</v>
          </cell>
          <cell r="M66" t="str">
            <v>#Concealed</v>
          </cell>
        </row>
        <row r="67">
          <cell r="A67" t="str">
            <v>#Concealed</v>
          </cell>
          <cell r="B67" t="str">
            <v>#Concealed</v>
          </cell>
          <cell r="C67" t="str">
            <v>#Concealed</v>
          </cell>
          <cell r="D67" t="str">
            <v>#Concealed</v>
          </cell>
          <cell r="E67" t="str">
            <v>#Concealed</v>
          </cell>
          <cell r="F67" t="str">
            <v>#Concealed</v>
          </cell>
          <cell r="G67" t="str">
            <v>#Concealed</v>
          </cell>
          <cell r="H67" t="str">
            <v>#Concealed</v>
          </cell>
          <cell r="I67" t="str">
            <v>#Concealed</v>
          </cell>
          <cell r="J67" t="str">
            <v>#Concealed</v>
          </cell>
          <cell r="K67" t="str">
            <v>#Concealed</v>
          </cell>
          <cell r="L67" t="str">
            <v>#Concealed</v>
          </cell>
          <cell r="M67" t="str">
            <v>#Concealed</v>
          </cell>
        </row>
        <row r="68">
          <cell r="A68" t="str">
            <v>#Concealed</v>
          </cell>
          <cell r="B68" t="str">
            <v>#Concealed</v>
          </cell>
          <cell r="C68" t="str">
            <v>#Concealed</v>
          </cell>
          <cell r="D68" t="str">
            <v>#Concealed</v>
          </cell>
          <cell r="E68" t="str">
            <v>#Concealed</v>
          </cell>
          <cell r="F68" t="str">
            <v>#Concealed</v>
          </cell>
          <cell r="G68" t="str">
            <v>#Concealed</v>
          </cell>
          <cell r="H68" t="str">
            <v>#Concealed</v>
          </cell>
          <cell r="I68" t="str">
            <v>#Concealed</v>
          </cell>
          <cell r="J68" t="str">
            <v>#Concealed</v>
          </cell>
          <cell r="K68" t="str">
            <v>#Concealed</v>
          </cell>
          <cell r="L68" t="str">
            <v>#Concealed</v>
          </cell>
          <cell r="M68" t="str">
            <v>#Concealed</v>
          </cell>
        </row>
        <row r="69">
          <cell r="A69" t="str">
            <v>#Concealed</v>
          </cell>
          <cell r="B69" t="str">
            <v>#Concealed</v>
          </cell>
          <cell r="C69" t="str">
            <v>#Concealed</v>
          </cell>
          <cell r="D69" t="str">
            <v>#Concealed</v>
          </cell>
          <cell r="E69" t="str">
            <v>#Concealed</v>
          </cell>
          <cell r="F69" t="str">
            <v>#Concealed</v>
          </cell>
          <cell r="G69" t="str">
            <v>#Concealed</v>
          </cell>
          <cell r="H69" t="str">
            <v>#Concealed</v>
          </cell>
          <cell r="I69" t="str">
            <v>#Concealed</v>
          </cell>
          <cell r="J69" t="str">
            <v>#Concealed</v>
          </cell>
          <cell r="K69" t="str">
            <v>#Concealed</v>
          </cell>
          <cell r="L69" t="str">
            <v>#Concealed</v>
          </cell>
          <cell r="M69" t="str">
            <v>#Concealed</v>
          </cell>
        </row>
        <row r="70">
          <cell r="A70" t="str">
            <v>#Concealed</v>
          </cell>
          <cell r="B70" t="str">
            <v>#Concealed</v>
          </cell>
          <cell r="C70" t="str">
            <v>#Concealed</v>
          </cell>
          <cell r="D70" t="str">
            <v>#Concealed</v>
          </cell>
          <cell r="E70" t="str">
            <v>#Concealed</v>
          </cell>
          <cell r="F70" t="str">
            <v>#Concealed</v>
          </cell>
          <cell r="G70" t="str">
            <v>#Concealed</v>
          </cell>
          <cell r="H70" t="str">
            <v>#Concealed</v>
          </cell>
          <cell r="I70" t="str">
            <v>#Concealed</v>
          </cell>
          <cell r="J70" t="str">
            <v>#Concealed</v>
          </cell>
          <cell r="K70" t="str">
            <v>#Concealed</v>
          </cell>
          <cell r="L70" t="str">
            <v>#Concealed</v>
          </cell>
          <cell r="M70" t="str">
            <v>#Concealed</v>
          </cell>
        </row>
        <row r="71">
          <cell r="A71" t="str">
            <v>#Concealed</v>
          </cell>
          <cell r="B71" t="str">
            <v>#Concealed</v>
          </cell>
          <cell r="C71" t="str">
            <v>#Concealed</v>
          </cell>
          <cell r="D71" t="str">
            <v>#Concealed</v>
          </cell>
          <cell r="E71" t="str">
            <v>#Concealed</v>
          </cell>
          <cell r="F71" t="str">
            <v>#Concealed</v>
          </cell>
          <cell r="G71" t="str">
            <v>#Concealed</v>
          </cell>
          <cell r="H71" t="str">
            <v>#Concealed</v>
          </cell>
          <cell r="I71" t="str">
            <v>#Concealed</v>
          </cell>
          <cell r="J71" t="str">
            <v>#Concealed</v>
          </cell>
          <cell r="K71" t="str">
            <v>#Concealed</v>
          </cell>
          <cell r="L71" t="str">
            <v>#Concealed</v>
          </cell>
          <cell r="M71" t="str">
            <v>#Concealed</v>
          </cell>
        </row>
        <row r="72">
          <cell r="A72" t="str">
            <v>#Concealed</v>
          </cell>
          <cell r="B72" t="str">
            <v>#Concealed</v>
          </cell>
          <cell r="C72" t="str">
            <v>#Concealed</v>
          </cell>
          <cell r="D72" t="str">
            <v>#Concealed</v>
          </cell>
          <cell r="E72" t="str">
            <v>#Concealed</v>
          </cell>
          <cell r="F72" t="str">
            <v>#Concealed</v>
          </cell>
          <cell r="G72" t="str">
            <v>#Concealed</v>
          </cell>
          <cell r="H72" t="str">
            <v>#Concealed</v>
          </cell>
          <cell r="I72" t="str">
            <v>#Concealed</v>
          </cell>
          <cell r="J72" t="str">
            <v>#Concealed</v>
          </cell>
          <cell r="K72" t="str">
            <v>#Concealed</v>
          </cell>
          <cell r="L72" t="str">
            <v>#Concealed</v>
          </cell>
          <cell r="M72" t="str">
            <v>#Concealed</v>
          </cell>
        </row>
        <row r="73">
          <cell r="A73" t="str">
            <v>#Concealed</v>
          </cell>
          <cell r="B73" t="str">
            <v>#Concealed</v>
          </cell>
          <cell r="C73" t="str">
            <v>#Concealed</v>
          </cell>
          <cell r="D73" t="str">
            <v>#Concealed</v>
          </cell>
          <cell r="E73" t="str">
            <v>#Concealed</v>
          </cell>
          <cell r="F73" t="str">
            <v>#Concealed</v>
          </cell>
          <cell r="G73" t="str">
            <v>#Concealed</v>
          </cell>
          <cell r="H73" t="str">
            <v>#Concealed</v>
          </cell>
          <cell r="I73" t="str">
            <v>#Concealed</v>
          </cell>
          <cell r="J73" t="str">
            <v>#Concealed</v>
          </cell>
          <cell r="K73" t="str">
            <v>#Concealed</v>
          </cell>
          <cell r="L73" t="str">
            <v>#Concealed</v>
          </cell>
          <cell r="M73" t="str">
            <v>#Concealed</v>
          </cell>
        </row>
        <row r="74">
          <cell r="A74" t="str">
            <v>#Concealed</v>
          </cell>
          <cell r="B74" t="str">
            <v>#Concealed</v>
          </cell>
          <cell r="C74" t="str">
            <v>#Concealed</v>
          </cell>
          <cell r="D74" t="str">
            <v>#Concealed</v>
          </cell>
          <cell r="E74" t="str">
            <v>#Concealed</v>
          </cell>
          <cell r="F74" t="str">
            <v>#Concealed</v>
          </cell>
          <cell r="G74" t="str">
            <v>#Concealed</v>
          </cell>
          <cell r="H74" t="str">
            <v>#Concealed</v>
          </cell>
          <cell r="I74" t="str">
            <v>#Concealed</v>
          </cell>
          <cell r="J74" t="str">
            <v>#Concealed</v>
          </cell>
          <cell r="K74" t="str">
            <v>#Concealed</v>
          </cell>
          <cell r="L74" t="str">
            <v>#Concealed</v>
          </cell>
          <cell r="M74" t="str">
            <v>#Concealed</v>
          </cell>
        </row>
        <row r="75">
          <cell r="A75" t="str">
            <v>#Concealed</v>
          </cell>
          <cell r="B75" t="str">
            <v>#Concealed</v>
          </cell>
          <cell r="C75" t="str">
            <v>#Concealed</v>
          </cell>
          <cell r="D75" t="str">
            <v>#Concealed</v>
          </cell>
          <cell r="E75" t="str">
            <v>#Concealed</v>
          </cell>
          <cell r="F75" t="str">
            <v>#Concealed</v>
          </cell>
          <cell r="G75" t="str">
            <v>#Concealed</v>
          </cell>
          <cell r="H75" t="str">
            <v>#Concealed</v>
          </cell>
          <cell r="I75" t="str">
            <v>#Concealed</v>
          </cell>
          <cell r="J75" t="str">
            <v>#Concealed</v>
          </cell>
          <cell r="K75" t="str">
            <v>#Concealed</v>
          </cell>
          <cell r="L75" t="str">
            <v>#Concealed</v>
          </cell>
          <cell r="M75" t="str">
            <v>#Concealed</v>
          </cell>
        </row>
        <row r="76">
          <cell r="A76" t="str">
            <v>#Concealed</v>
          </cell>
          <cell r="B76" t="str">
            <v>#Concealed</v>
          </cell>
          <cell r="C76" t="str">
            <v>#Concealed</v>
          </cell>
          <cell r="D76" t="str">
            <v>#Concealed</v>
          </cell>
          <cell r="E76" t="str">
            <v>#Concealed</v>
          </cell>
          <cell r="F76" t="str">
            <v>#Concealed</v>
          </cell>
          <cell r="G76" t="str">
            <v>#Concealed</v>
          </cell>
          <cell r="H76" t="str">
            <v>#Concealed</v>
          </cell>
          <cell r="I76" t="str">
            <v>#Concealed</v>
          </cell>
          <cell r="J76" t="str">
            <v>#Concealed</v>
          </cell>
          <cell r="K76" t="str">
            <v>#Concealed</v>
          </cell>
          <cell r="L76" t="str">
            <v>#Concealed</v>
          </cell>
          <cell r="M76" t="str">
            <v>#Concealed</v>
          </cell>
        </row>
        <row r="77">
          <cell r="A77" t="str">
            <v>#Concealed</v>
          </cell>
          <cell r="B77" t="str">
            <v>#Concealed</v>
          </cell>
          <cell r="C77" t="str">
            <v>#Concealed</v>
          </cell>
          <cell r="D77" t="str">
            <v>#Concealed</v>
          </cell>
          <cell r="E77" t="str">
            <v>#Concealed</v>
          </cell>
          <cell r="F77" t="str">
            <v>#Concealed</v>
          </cell>
          <cell r="G77" t="str">
            <v>#Concealed</v>
          </cell>
          <cell r="H77" t="str">
            <v>#Concealed</v>
          </cell>
          <cell r="I77" t="str">
            <v>#Concealed</v>
          </cell>
          <cell r="J77" t="str">
            <v>#Concealed</v>
          </cell>
          <cell r="K77" t="str">
            <v>#Concealed</v>
          </cell>
          <cell r="L77" t="str">
            <v>#Concealed</v>
          </cell>
          <cell r="M77" t="str">
            <v>#Concealed</v>
          </cell>
        </row>
        <row r="78">
          <cell r="A78" t="str">
            <v>#Concealed</v>
          </cell>
          <cell r="B78" t="str">
            <v>#Concealed</v>
          </cell>
          <cell r="C78" t="str">
            <v>#Concealed</v>
          </cell>
          <cell r="D78" t="str">
            <v>#Concealed</v>
          </cell>
          <cell r="E78" t="str">
            <v>#Concealed</v>
          </cell>
          <cell r="F78" t="str">
            <v>#Concealed</v>
          </cell>
          <cell r="G78" t="str">
            <v>#Concealed</v>
          </cell>
          <cell r="H78" t="str">
            <v>#Concealed</v>
          </cell>
          <cell r="I78" t="str">
            <v>#Concealed</v>
          </cell>
          <cell r="J78" t="str">
            <v>#Concealed</v>
          </cell>
          <cell r="K78" t="str">
            <v>#Concealed</v>
          </cell>
          <cell r="L78" t="str">
            <v>#Concealed</v>
          </cell>
          <cell r="M78" t="str">
            <v>#Concealed</v>
          </cell>
        </row>
        <row r="79">
          <cell r="A79" t="str">
            <v>#Concealed</v>
          </cell>
          <cell r="B79" t="str">
            <v>#Concealed</v>
          </cell>
          <cell r="C79" t="str">
            <v>#Concealed</v>
          </cell>
          <cell r="D79" t="str">
            <v>#Concealed</v>
          </cell>
          <cell r="E79" t="str">
            <v>#Concealed</v>
          </cell>
          <cell r="F79" t="str">
            <v>#Concealed</v>
          </cell>
          <cell r="G79" t="str">
            <v>#Concealed</v>
          </cell>
          <cell r="H79" t="str">
            <v>#Concealed</v>
          </cell>
          <cell r="I79" t="str">
            <v>#Concealed</v>
          </cell>
          <cell r="J79" t="str">
            <v>#Concealed</v>
          </cell>
          <cell r="K79" t="str">
            <v>#Concealed</v>
          </cell>
          <cell r="L79" t="str">
            <v>#Concealed</v>
          </cell>
          <cell r="M79" t="str">
            <v>#Concealed</v>
          </cell>
        </row>
        <row r="80">
          <cell r="A80" t="str">
            <v>#Concealed</v>
          </cell>
          <cell r="B80" t="str">
            <v>#Concealed</v>
          </cell>
          <cell r="C80" t="str">
            <v>#Concealed</v>
          </cell>
          <cell r="D80" t="str">
            <v>#Concealed</v>
          </cell>
          <cell r="E80" t="str">
            <v>#Concealed</v>
          </cell>
          <cell r="F80" t="str">
            <v>#Concealed</v>
          </cell>
          <cell r="G80" t="str">
            <v>#Concealed</v>
          </cell>
          <cell r="H80" t="str">
            <v>#Concealed</v>
          </cell>
          <cell r="I80" t="str">
            <v>#Concealed</v>
          </cell>
          <cell r="J80" t="str">
            <v>#Concealed</v>
          </cell>
          <cell r="K80" t="str">
            <v>#Concealed</v>
          </cell>
          <cell r="L80" t="str">
            <v>#Concealed</v>
          </cell>
          <cell r="M80" t="str">
            <v>#Concealed</v>
          </cell>
        </row>
        <row r="81">
          <cell r="A81" t="str">
            <v>#Concealed</v>
          </cell>
          <cell r="B81" t="str">
            <v>#Concealed</v>
          </cell>
          <cell r="C81" t="str">
            <v>#Concealed</v>
          </cell>
          <cell r="D81" t="str">
            <v>#Concealed</v>
          </cell>
          <cell r="E81" t="str">
            <v>#Concealed</v>
          </cell>
          <cell r="F81" t="str">
            <v>#Concealed</v>
          </cell>
          <cell r="G81" t="str">
            <v>#Concealed</v>
          </cell>
          <cell r="H81" t="str">
            <v>#Concealed</v>
          </cell>
          <cell r="I81" t="str">
            <v>#Concealed</v>
          </cell>
          <cell r="J81" t="str">
            <v>#Concealed</v>
          </cell>
          <cell r="K81" t="str">
            <v>#Concealed</v>
          </cell>
          <cell r="L81" t="str">
            <v>#Concealed</v>
          </cell>
          <cell r="M81" t="str">
            <v>#Concealed</v>
          </cell>
        </row>
        <row r="82">
          <cell r="A82" t="str">
            <v>#Concealed</v>
          </cell>
          <cell r="B82" t="str">
            <v>#Concealed</v>
          </cell>
          <cell r="C82" t="str">
            <v>#Concealed</v>
          </cell>
          <cell r="D82" t="str">
            <v>#Concealed</v>
          </cell>
          <cell r="E82" t="str">
            <v>#Concealed</v>
          </cell>
          <cell r="F82" t="str">
            <v>#Concealed</v>
          </cell>
          <cell r="G82" t="str">
            <v>#Concealed</v>
          </cell>
          <cell r="H82" t="str">
            <v>#Concealed</v>
          </cell>
          <cell r="I82" t="str">
            <v>#Concealed</v>
          </cell>
          <cell r="J82" t="str">
            <v>#Concealed</v>
          </cell>
          <cell r="K82" t="str">
            <v>#Concealed</v>
          </cell>
          <cell r="L82" t="str">
            <v>#Concealed</v>
          </cell>
          <cell r="M82" t="str">
            <v>#Concealed</v>
          </cell>
        </row>
        <row r="83">
          <cell r="A83" t="str">
            <v>#Concealed</v>
          </cell>
          <cell r="B83" t="str">
            <v>#Concealed</v>
          </cell>
          <cell r="C83" t="str">
            <v>#Concealed</v>
          </cell>
          <cell r="D83" t="str">
            <v>#Concealed</v>
          </cell>
          <cell r="E83" t="str">
            <v>#Concealed</v>
          </cell>
          <cell r="F83" t="str">
            <v>#Concealed</v>
          </cell>
          <cell r="G83" t="str">
            <v>#Concealed</v>
          </cell>
          <cell r="H83" t="str">
            <v>#Concealed</v>
          </cell>
          <cell r="I83" t="str">
            <v>#Concealed</v>
          </cell>
          <cell r="J83" t="str">
            <v>#Concealed</v>
          </cell>
          <cell r="K83" t="str">
            <v>#Concealed</v>
          </cell>
          <cell r="L83" t="str">
            <v>#Concealed</v>
          </cell>
          <cell r="M83" t="str">
            <v>#Concealed</v>
          </cell>
        </row>
        <row r="84">
          <cell r="A84" t="str">
            <v>#Concealed</v>
          </cell>
          <cell r="B84" t="str">
            <v>#Concealed</v>
          </cell>
          <cell r="C84" t="str">
            <v>#Concealed</v>
          </cell>
          <cell r="D84" t="str">
            <v>#Concealed</v>
          </cell>
          <cell r="E84" t="str">
            <v>#Concealed</v>
          </cell>
          <cell r="F84" t="str">
            <v>#Concealed</v>
          </cell>
          <cell r="G84" t="str">
            <v>#Concealed</v>
          </cell>
          <cell r="H84" t="str">
            <v>#Concealed</v>
          </cell>
          <cell r="I84" t="str">
            <v>#Concealed</v>
          </cell>
          <cell r="J84" t="str">
            <v>#Concealed</v>
          </cell>
          <cell r="K84" t="str">
            <v>#Concealed</v>
          </cell>
          <cell r="L84" t="str">
            <v>#Concealed</v>
          </cell>
          <cell r="M84" t="str">
            <v>#Concealed</v>
          </cell>
        </row>
        <row r="85">
          <cell r="A85" t="str">
            <v>#Concealed</v>
          </cell>
          <cell r="B85" t="str">
            <v>#Concealed</v>
          </cell>
          <cell r="C85" t="str">
            <v>#Concealed</v>
          </cell>
          <cell r="D85" t="str">
            <v>#Concealed</v>
          </cell>
          <cell r="E85" t="str">
            <v>#Concealed</v>
          </cell>
          <cell r="F85" t="str">
            <v>#Concealed</v>
          </cell>
          <cell r="G85" t="str">
            <v>#Concealed</v>
          </cell>
          <cell r="H85" t="str">
            <v>#Concealed</v>
          </cell>
          <cell r="I85" t="str">
            <v>#Concealed</v>
          </cell>
          <cell r="J85" t="str">
            <v>#Concealed</v>
          </cell>
          <cell r="K85" t="str">
            <v>#Concealed</v>
          </cell>
          <cell r="L85" t="str">
            <v>#Concealed</v>
          </cell>
          <cell r="M85" t="str">
            <v>#Concealed</v>
          </cell>
        </row>
        <row r="86">
          <cell r="A86" t="str">
            <v>#Concealed</v>
          </cell>
          <cell r="B86" t="str">
            <v>#Concealed</v>
          </cell>
          <cell r="C86" t="str">
            <v>#Concealed</v>
          </cell>
          <cell r="D86" t="str">
            <v>#Concealed</v>
          </cell>
          <cell r="E86" t="str">
            <v>#Concealed</v>
          </cell>
          <cell r="F86" t="str">
            <v>#Concealed</v>
          </cell>
          <cell r="G86" t="str">
            <v>#Concealed</v>
          </cell>
          <cell r="H86" t="str">
            <v>#Concealed</v>
          </cell>
          <cell r="I86" t="str">
            <v>#Concealed</v>
          </cell>
          <cell r="J86" t="str">
            <v>#Concealed</v>
          </cell>
          <cell r="K86" t="str">
            <v>#Concealed</v>
          </cell>
          <cell r="L86" t="str">
            <v>#Concealed</v>
          </cell>
          <cell r="M86" t="str">
            <v>#Concealed</v>
          </cell>
        </row>
        <row r="87">
          <cell r="A87" t="str">
            <v>#Concealed</v>
          </cell>
          <cell r="B87" t="str">
            <v>#Concealed</v>
          </cell>
          <cell r="C87" t="str">
            <v>#Concealed</v>
          </cell>
          <cell r="D87" t="str">
            <v>#Concealed</v>
          </cell>
          <cell r="E87" t="str">
            <v>#Concealed</v>
          </cell>
          <cell r="F87" t="str">
            <v>#Concealed</v>
          </cell>
          <cell r="G87" t="str">
            <v>#Concealed</v>
          </cell>
          <cell r="H87" t="str">
            <v>#Concealed</v>
          </cell>
          <cell r="I87" t="str">
            <v>#Concealed</v>
          </cell>
          <cell r="J87" t="str">
            <v>#Concealed</v>
          </cell>
          <cell r="K87" t="str">
            <v>#Concealed</v>
          </cell>
          <cell r="L87" t="str">
            <v>#Concealed</v>
          </cell>
          <cell r="M87" t="str">
            <v>#Concealed</v>
          </cell>
        </row>
        <row r="88">
          <cell r="A88" t="str">
            <v>#Concealed</v>
          </cell>
          <cell r="B88" t="str">
            <v>#Concealed</v>
          </cell>
          <cell r="C88" t="str">
            <v>#Concealed</v>
          </cell>
          <cell r="D88" t="str">
            <v>#Concealed</v>
          </cell>
          <cell r="E88" t="str">
            <v>#Concealed</v>
          </cell>
          <cell r="F88" t="str">
            <v>#Concealed</v>
          </cell>
          <cell r="G88" t="str">
            <v>#Concealed</v>
          </cell>
          <cell r="H88" t="str">
            <v>#Concealed</v>
          </cell>
          <cell r="I88" t="str">
            <v>#Concealed</v>
          </cell>
          <cell r="J88" t="str">
            <v>#Concealed</v>
          </cell>
          <cell r="K88" t="str">
            <v>#Concealed</v>
          </cell>
          <cell r="L88" t="str">
            <v>#Concealed</v>
          </cell>
          <cell r="M88" t="str">
            <v>#Concealed</v>
          </cell>
        </row>
        <row r="89">
          <cell r="A89" t="str">
            <v>#Concealed</v>
          </cell>
          <cell r="B89" t="str">
            <v>#Concealed</v>
          </cell>
          <cell r="C89" t="str">
            <v>#Concealed</v>
          </cell>
          <cell r="D89" t="str">
            <v>#Concealed</v>
          </cell>
          <cell r="E89" t="str">
            <v>#Concealed</v>
          </cell>
          <cell r="F89" t="str">
            <v>#Concealed</v>
          </cell>
          <cell r="G89" t="str">
            <v>#Concealed</v>
          </cell>
          <cell r="H89" t="str">
            <v>#Concealed</v>
          </cell>
          <cell r="I89" t="str">
            <v>#Concealed</v>
          </cell>
          <cell r="J89" t="str">
            <v>#Concealed</v>
          </cell>
          <cell r="K89" t="str">
            <v>#Concealed</v>
          </cell>
          <cell r="L89" t="str">
            <v>#Concealed</v>
          </cell>
          <cell r="M89" t="str">
            <v>#Concealed</v>
          </cell>
        </row>
        <row r="90">
          <cell r="A90" t="str">
            <v>#Concealed</v>
          </cell>
          <cell r="B90" t="str">
            <v>#Concealed</v>
          </cell>
          <cell r="C90" t="str">
            <v>#Concealed</v>
          </cell>
          <cell r="D90" t="str">
            <v>#Concealed</v>
          </cell>
          <cell r="E90" t="str">
            <v>#Concealed</v>
          </cell>
          <cell r="F90" t="str">
            <v>#Concealed</v>
          </cell>
          <cell r="G90" t="str">
            <v>#Concealed</v>
          </cell>
          <cell r="H90" t="str">
            <v>#Concealed</v>
          </cell>
          <cell r="I90" t="str">
            <v>#Concealed</v>
          </cell>
          <cell r="J90" t="str">
            <v>#Concealed</v>
          </cell>
          <cell r="K90" t="str">
            <v>#Concealed</v>
          </cell>
          <cell r="L90" t="str">
            <v>#Concealed</v>
          </cell>
          <cell r="M90" t="str">
            <v>#Concealed</v>
          </cell>
        </row>
        <row r="91">
          <cell r="A91" t="str">
            <v>#Concealed</v>
          </cell>
          <cell r="B91" t="str">
            <v>#Concealed</v>
          </cell>
          <cell r="C91" t="str">
            <v>#Concealed</v>
          </cell>
          <cell r="D91" t="str">
            <v>#Concealed</v>
          </cell>
          <cell r="E91" t="str">
            <v>#Concealed</v>
          </cell>
          <cell r="F91" t="str">
            <v>#Concealed</v>
          </cell>
          <cell r="G91" t="str">
            <v>#Concealed</v>
          </cell>
          <cell r="H91" t="str">
            <v>#Concealed</v>
          </cell>
          <cell r="I91" t="str">
            <v>#Concealed</v>
          </cell>
          <cell r="J91" t="str">
            <v>#Concealed</v>
          </cell>
          <cell r="K91" t="str">
            <v>#Concealed</v>
          </cell>
          <cell r="L91" t="str">
            <v>#Concealed</v>
          </cell>
          <cell r="M91" t="str">
            <v>#Concealed</v>
          </cell>
        </row>
        <row r="92">
          <cell r="A92" t="str">
            <v>#Concealed</v>
          </cell>
          <cell r="B92" t="str">
            <v>#Concealed</v>
          </cell>
          <cell r="C92" t="str">
            <v>#Concealed</v>
          </cell>
          <cell r="D92" t="str">
            <v>#Concealed</v>
          </cell>
          <cell r="E92" t="str">
            <v>#Concealed</v>
          </cell>
          <cell r="F92" t="str">
            <v>#Concealed</v>
          </cell>
          <cell r="G92" t="str">
            <v>#Concealed</v>
          </cell>
          <cell r="H92" t="str">
            <v>#Concealed</v>
          </cell>
          <cell r="I92" t="str">
            <v>#Concealed</v>
          </cell>
          <cell r="J92" t="str">
            <v>#Concealed</v>
          </cell>
          <cell r="K92" t="str">
            <v>#Concealed</v>
          </cell>
          <cell r="L92" t="str">
            <v>#Concealed</v>
          </cell>
          <cell r="M92" t="str">
            <v>#Concealed</v>
          </cell>
        </row>
        <row r="93">
          <cell r="A93" t="str">
            <v>#Concealed</v>
          </cell>
          <cell r="B93" t="str">
            <v>#Concealed</v>
          </cell>
          <cell r="C93" t="str">
            <v>#Concealed</v>
          </cell>
          <cell r="D93" t="str">
            <v>#Concealed</v>
          </cell>
          <cell r="E93" t="str">
            <v>#Concealed</v>
          </cell>
          <cell r="F93" t="str">
            <v>#Concealed</v>
          </cell>
          <cell r="G93" t="str">
            <v>#Concealed</v>
          </cell>
          <cell r="H93" t="str">
            <v>#Concealed</v>
          </cell>
          <cell r="I93" t="str">
            <v>#Concealed</v>
          </cell>
          <cell r="J93" t="str">
            <v>#Concealed</v>
          </cell>
          <cell r="K93" t="str">
            <v>#Concealed</v>
          </cell>
          <cell r="L93" t="str">
            <v>#Concealed</v>
          </cell>
          <cell r="M93" t="str">
            <v>#Concealed</v>
          </cell>
        </row>
        <row r="94">
          <cell r="A94" t="str">
            <v>#Concealed</v>
          </cell>
          <cell r="B94" t="str">
            <v>#Concealed</v>
          </cell>
          <cell r="C94" t="str">
            <v>#Concealed</v>
          </cell>
          <cell r="D94" t="str">
            <v>#Concealed</v>
          </cell>
          <cell r="E94" t="str">
            <v>#Concealed</v>
          </cell>
          <cell r="F94" t="str">
            <v>#Concealed</v>
          </cell>
          <cell r="G94" t="str">
            <v>#Concealed</v>
          </cell>
          <cell r="H94" t="str">
            <v>#Concealed</v>
          </cell>
          <cell r="I94" t="str">
            <v>#Concealed</v>
          </cell>
          <cell r="J94" t="str">
            <v>#Concealed</v>
          </cell>
          <cell r="K94" t="str">
            <v>#Concealed</v>
          </cell>
          <cell r="L94" t="str">
            <v>#Concealed</v>
          </cell>
          <cell r="M94" t="str">
            <v>#Concealed</v>
          </cell>
        </row>
        <row r="95">
          <cell r="A95" t="str">
            <v>#Concealed</v>
          </cell>
          <cell r="B95" t="str">
            <v>#Concealed</v>
          </cell>
          <cell r="C95" t="str">
            <v>#Concealed</v>
          </cell>
          <cell r="D95" t="str">
            <v>#Concealed</v>
          </cell>
          <cell r="E95" t="str">
            <v>#Concealed</v>
          </cell>
          <cell r="F95" t="str">
            <v>#Concealed</v>
          </cell>
          <cell r="G95" t="str">
            <v>#Concealed</v>
          </cell>
          <cell r="H95" t="str">
            <v>#Concealed</v>
          </cell>
          <cell r="I95" t="str">
            <v>#Concealed</v>
          </cell>
          <cell r="J95" t="str">
            <v>#Concealed</v>
          </cell>
          <cell r="K95" t="str">
            <v>#Concealed</v>
          </cell>
          <cell r="L95" t="str">
            <v>#Concealed</v>
          </cell>
          <cell r="M95" t="str">
            <v>#Concealed</v>
          </cell>
        </row>
        <row r="96">
          <cell r="A96" t="str">
            <v>#Concealed</v>
          </cell>
          <cell r="B96" t="str">
            <v>#Concealed</v>
          </cell>
          <cell r="C96" t="str">
            <v>#Concealed</v>
          </cell>
          <cell r="D96" t="str">
            <v>#Concealed</v>
          </cell>
          <cell r="E96" t="str">
            <v>#Concealed</v>
          </cell>
          <cell r="F96" t="str">
            <v>#Concealed</v>
          </cell>
          <cell r="G96" t="str">
            <v>#Concealed</v>
          </cell>
          <cell r="H96" t="str">
            <v>#Concealed</v>
          </cell>
          <cell r="I96" t="str">
            <v>#Concealed</v>
          </cell>
          <cell r="J96" t="str">
            <v>#Concealed</v>
          </cell>
          <cell r="K96" t="str">
            <v>#Concealed</v>
          </cell>
          <cell r="L96" t="str">
            <v>#Concealed</v>
          </cell>
          <cell r="M96" t="str">
            <v>#Concealed</v>
          </cell>
        </row>
        <row r="97">
          <cell r="A97" t="str">
            <v>#Concealed</v>
          </cell>
          <cell r="B97" t="str">
            <v>#Concealed</v>
          </cell>
          <cell r="C97" t="str">
            <v>#Concealed</v>
          </cell>
          <cell r="D97" t="str">
            <v>#Concealed</v>
          </cell>
          <cell r="E97" t="str">
            <v>#Concealed</v>
          </cell>
          <cell r="F97" t="str">
            <v>#Concealed</v>
          </cell>
          <cell r="G97" t="str">
            <v>#Concealed</v>
          </cell>
          <cell r="H97" t="str">
            <v>#Concealed</v>
          </cell>
          <cell r="I97" t="str">
            <v>#Concealed</v>
          </cell>
          <cell r="J97" t="str">
            <v>#Concealed</v>
          </cell>
          <cell r="K97" t="str">
            <v>#Concealed</v>
          </cell>
          <cell r="L97" t="str">
            <v>#Concealed</v>
          </cell>
          <cell r="M97" t="str">
            <v>#Concealed</v>
          </cell>
        </row>
        <row r="98">
          <cell r="A98" t="str">
            <v>#Concealed</v>
          </cell>
          <cell r="B98" t="str">
            <v>#Concealed</v>
          </cell>
          <cell r="C98" t="str">
            <v>#Concealed</v>
          </cell>
          <cell r="D98" t="str">
            <v>#Concealed</v>
          </cell>
          <cell r="E98" t="str">
            <v>#Concealed</v>
          </cell>
          <cell r="F98" t="str">
            <v>#Concealed</v>
          </cell>
          <cell r="G98" t="str">
            <v>#Concealed</v>
          </cell>
          <cell r="H98" t="str">
            <v>#Concealed</v>
          </cell>
          <cell r="I98" t="str">
            <v>#Concealed</v>
          </cell>
          <cell r="J98" t="str">
            <v>#Concealed</v>
          </cell>
          <cell r="K98" t="str">
            <v>#Concealed</v>
          </cell>
          <cell r="L98" t="str">
            <v>#Concealed</v>
          </cell>
          <cell r="M98" t="str">
            <v>#Concealed</v>
          </cell>
        </row>
        <row r="99">
          <cell r="A99" t="str">
            <v>#Concealed</v>
          </cell>
          <cell r="B99" t="str">
            <v>#Concealed</v>
          </cell>
          <cell r="C99" t="str">
            <v>#Concealed</v>
          </cell>
          <cell r="D99" t="str">
            <v>#Concealed</v>
          </cell>
          <cell r="E99" t="str">
            <v>#Concealed</v>
          </cell>
          <cell r="F99" t="str">
            <v>#Concealed</v>
          </cell>
          <cell r="G99" t="str">
            <v>#Concealed</v>
          </cell>
          <cell r="H99" t="str">
            <v>#Concealed</v>
          </cell>
          <cell r="I99" t="str">
            <v>#Concealed</v>
          </cell>
          <cell r="J99" t="str">
            <v>#Concealed</v>
          </cell>
          <cell r="K99" t="str">
            <v>#Concealed</v>
          </cell>
          <cell r="L99" t="str">
            <v>#Concealed</v>
          </cell>
          <cell r="M99" t="str">
            <v>#Concealed</v>
          </cell>
        </row>
        <row r="100">
          <cell r="A100" t="str">
            <v>#Concealed</v>
          </cell>
          <cell r="B100" t="str">
            <v>#Concealed</v>
          </cell>
          <cell r="C100" t="str">
            <v>#Concealed</v>
          </cell>
          <cell r="D100" t="str">
            <v>#Concealed</v>
          </cell>
          <cell r="E100" t="str">
            <v>#Concealed</v>
          </cell>
          <cell r="F100" t="str">
            <v>#Concealed</v>
          </cell>
          <cell r="G100" t="str">
            <v>#Concealed</v>
          </cell>
          <cell r="H100" t="str">
            <v>#Concealed</v>
          </cell>
          <cell r="I100" t="str">
            <v>#Concealed</v>
          </cell>
          <cell r="J100" t="str">
            <v>#Concealed</v>
          </cell>
          <cell r="K100" t="str">
            <v>#Concealed</v>
          </cell>
          <cell r="L100" t="str">
            <v>#Concealed</v>
          </cell>
          <cell r="M100" t="str">
            <v>#Concealed</v>
          </cell>
        </row>
        <row r="101">
          <cell r="A101" t="str">
            <v>#Concealed</v>
          </cell>
          <cell r="B101" t="str">
            <v>#Concealed</v>
          </cell>
          <cell r="C101" t="str">
            <v>#Concealed</v>
          </cell>
          <cell r="D101" t="str">
            <v>#Concealed</v>
          </cell>
          <cell r="E101" t="str">
            <v>#Concealed</v>
          </cell>
          <cell r="F101" t="str">
            <v>#Concealed</v>
          </cell>
          <cell r="G101" t="str">
            <v>#Concealed</v>
          </cell>
          <cell r="H101" t="str">
            <v>#Concealed</v>
          </cell>
          <cell r="I101" t="str">
            <v>#Concealed</v>
          </cell>
          <cell r="J101" t="str">
            <v>#Concealed</v>
          </cell>
          <cell r="K101" t="str">
            <v>#Concealed</v>
          </cell>
          <cell r="L101" t="str">
            <v>#Concealed</v>
          </cell>
          <cell r="M101" t="str">
            <v>#Concealed</v>
          </cell>
        </row>
      </sheetData>
      <sheetData sheetId="2">
        <row r="1">
          <cell r="B1" t="str">
            <v>#Concealed</v>
          </cell>
          <cell r="C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Table"/>
      <sheetName val="Строки 20_21_27"/>
      <sheetName val="Форма2"/>
      <sheetName val="600000"/>
      <sheetName val="700000"/>
      <sheetName val="700000 (общая)"/>
      <sheetName val="610000-783000"/>
      <sheetName val="Общий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Test of FA Installation"/>
      <sheetName val="Additions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ставки"/>
      <sheetName val="Данные"/>
      <sheetName val="Ôîðìà2"/>
      <sheetName val="Ñîáñòâåííûé êàïèòàë"/>
      <sheetName val="Inventory Count Sheet"/>
      <sheetName val="VLOOKUP"/>
      <sheetName val="INPUTMASTER"/>
      <sheetName val="Book Adjustments"/>
      <sheetName val="TB"/>
      <sheetName val="Financial ratios А3"/>
      <sheetName val="00"/>
      <sheetName val="InputTD"/>
      <sheetName val="Notes IS"/>
      <sheetName val="Kas FA Movement"/>
      <sheetName val="2005 Social"/>
      <sheetName val="MODEL500"/>
      <sheetName val="Depr"/>
      <sheetName val="2_Loans to customers"/>
      <sheetName val="July_03_Pg8"/>
      <sheetName val="9"/>
      <sheetName val="Movements"/>
      <sheetName val="Содержание"/>
      <sheetName val="C 25"/>
      <sheetName val="Info"/>
      <sheetName val="Data-in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IS"/>
      <sheetName val="Production_Ref Q-1-3"/>
      <sheetName val="FA Movement Kyrg"/>
      <sheetName val="ЛСЦ начисленное на 31.12.08"/>
      <sheetName val="ЛЛизинг начис. на 31.12.08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консолид Нурсат"/>
      <sheetName val="General Assumptions"/>
      <sheetName val="Intercompany transactions"/>
      <sheetName val="TB-KZT"/>
      <sheetName val="TB USD"/>
      <sheetName val="Interco payables&amp;receivables"/>
      <sheetName val="1НК_объемы"/>
      <sheetName val="Control"/>
      <sheetName val="Dept"/>
      <sheetName val="$ IS"/>
      <sheetName val="Cur portion of L-t loans 2006"/>
      <sheetName val=""/>
      <sheetName val="BS"/>
      <sheetName val="Additions testing"/>
      <sheetName val="Movement schedule"/>
      <sheetName val="depreciation testing"/>
      <sheetName val="FA Movement "/>
      <sheetName val="Project Detail Inputs"/>
      <sheetName val="1NK"/>
      <sheetName val="FS"/>
      <sheetName val="Статьи"/>
      <sheetName val="100.00"/>
      <sheetName val="99累油"/>
      <sheetName val="SATIŞ LİTRE"/>
      <sheetName val="TL B.Y. DATA"/>
      <sheetName val="TL F.Y. DATA"/>
      <sheetName val="TL R.B.Y. DATA"/>
      <sheetName val="LTM"/>
      <sheetName val="CREDIT STATS"/>
      <sheetName val="DropZone"/>
      <sheetName val="Analitics"/>
      <sheetName val="B 1"/>
      <sheetName val="A 100"/>
      <sheetName val="Spreadsheet # 2"/>
      <sheetName val="КРАТКИЕ СВЕДЕНИЯ"/>
      <sheetName val="ФС-75"/>
      <sheetName val="ФСМн "/>
      <sheetName val="ФХ "/>
      <sheetName val="ФХС-40 "/>
      <sheetName val="ФХС-48 "/>
      <sheetName val="3НК"/>
      <sheetName val="Lookup"/>
      <sheetName val="DRILL"/>
      <sheetName val="Управление"/>
      <sheetName val="Historical cost"/>
      <sheetName val="Managed Capacity"/>
      <sheetName val="income_expenses 2004"/>
      <sheetName val="Table"/>
      <sheetName val="Строки 20_21_27"/>
      <sheetName val="отложенные налоги"/>
      <sheetName val="Control Settings"/>
      <sheetName val="2"/>
      <sheetName val="Actuals Input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PP&amp;E mvt for 2003"/>
      <sheetName val="fes"/>
      <sheetName val="600000"/>
      <sheetName val="700000"/>
      <sheetName val="700000 (общая)"/>
      <sheetName val="610000-783000"/>
      <sheetName val="Общий"/>
      <sheetName val="FS"/>
      <sheetName val="depreciation testing"/>
      <sheetName val="Datasheet"/>
      <sheetName val="Статьи"/>
      <sheetName val="Intercompany transactions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F100-Trial B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>
        <row r="110">
          <cell r="D110" t="str">
            <v>Заземление переносное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F100-Trial BS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>
        <row r="110">
          <cell r="D110" t="str">
            <v>Заземление переносное</v>
          </cell>
        </row>
      </sheetData>
      <sheetData sheetId="57">
        <row r="110">
          <cell r="D110" t="str">
            <v>Заземление переносное</v>
          </cell>
        </row>
      </sheetData>
      <sheetData sheetId="58">
        <row r="110">
          <cell r="D110" t="str">
            <v>Заземление переносное</v>
          </cell>
        </row>
      </sheetData>
      <sheetData sheetId="59">
        <row r="110">
          <cell r="D110" t="str">
            <v>Заземление переносное</v>
          </cell>
        </row>
      </sheetData>
      <sheetData sheetId="60">
        <row r="110">
          <cell r="D110" t="str">
            <v>Заземление переносное</v>
          </cell>
        </row>
      </sheetData>
      <sheetData sheetId="61">
        <row r="110">
          <cell r="D110" t="str">
            <v>Заземление переносное</v>
          </cell>
        </row>
      </sheetData>
      <sheetData sheetId="62">
        <row r="110">
          <cell r="D110" t="str">
            <v>Заземление переносное</v>
          </cell>
        </row>
      </sheetData>
      <sheetData sheetId="63"/>
      <sheetData sheetId="64"/>
      <sheetData sheetId="65"/>
      <sheetData sheetId="66"/>
      <sheetData sheetId="67"/>
      <sheetData sheetId="68">
        <row r="110">
          <cell r="D110" t="str">
            <v>Заземление переносное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PP&amp;E mvt for 2003"/>
      <sheetName val="F100-Trial BS"/>
      <sheetName val="справка"/>
      <sheetName val="Data"/>
      <sheetName val="Test of FA Installation"/>
      <sheetName val="Additions"/>
      <sheetName val="FS"/>
      <sheetName val="name"/>
      <sheetName val="Cash CCI Detail"/>
      <sheetName val="Profit &amp; Loss Total"/>
      <sheetName val="Additions testing"/>
      <sheetName val="Movement schedule"/>
      <sheetName val="depreciation testing"/>
      <sheetName val="UNITPRICES"/>
      <sheetName val="Graphs_Nefteproduct"/>
      <sheetName val="Royalty"/>
      <sheetName val="Payroll Test"/>
      <sheetName val="Title"/>
      <sheetName val="tovarNHZ"/>
      <sheetName val="ЯНВ_99"/>
      <sheetName val="#ССЫЛКА"/>
      <sheetName val="новая _5"/>
      <sheetName val="std tabel"/>
      <sheetName val="Transportation Services"/>
      <sheetName val="Summary"/>
      <sheetName val="Workover service"/>
      <sheetName val="Utilities Expense"/>
      <sheetName val="5YP"/>
      <sheetName val="NewCashFlow"/>
      <sheetName val="ЗАО_н.ит"/>
      <sheetName val="ЗАО_мес"/>
      <sheetName val="2006 2Day Tel"/>
      <sheetName val="B 1"/>
      <sheetName val="Tax Dep."/>
      <sheetName val="K-1"/>
      <sheetName val="L-1"/>
      <sheetName val="N-1"/>
      <sheetName val="SMSTemp"/>
      <sheetName val="Spreadsheet # 2"/>
      <sheetName val="Data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1NK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Исх.данные"/>
      <sheetName val="распределение модели"/>
      <sheetName val="свод"/>
      <sheetName val="группа"/>
      <sheetName val="2006 AJE RJE"/>
      <sheetName val="Другие расходы"/>
      <sheetName val="Форма 4 кап.зат-ты (2)"/>
      <sheetName val="Статьи"/>
      <sheetName val="2.2 ОтклОТМ"/>
      <sheetName val="1.3.2 ОТМ"/>
      <sheetName val="FES"/>
      <sheetName val="H3.100 Rollforward"/>
      <sheetName val="Налоги"/>
      <sheetName val="SMSTemp"/>
      <sheetName val="INSTRUCTIONS"/>
      <sheetName val="1"/>
      <sheetName val="Б.мчас (П)"/>
      <sheetName val="цеховые"/>
      <sheetName val="9"/>
      <sheetName val="Analytics"/>
      <sheetName val="Info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УПРАВЛЕНИЕ11"/>
      <sheetName val="База"/>
      <sheetName val="из сем"/>
      <sheetName val="Movements"/>
      <sheetName val="Hidden"/>
      <sheetName val="Собственный капитал"/>
      <sheetName val="GAAP TB 31.12.01  detail p&amp;l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GAAP TB 30.09.01  detail p&amp;l"/>
      <sheetName val="8250"/>
      <sheetName val="8140"/>
      <sheetName val="8070"/>
      <sheetName val="8145"/>
      <sheetName val="8200"/>
      <sheetName val="8210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рт"/>
      <sheetName val="Сентябрь"/>
      <sheetName val="Квартал"/>
      <sheetName val="Декабрь"/>
      <sheetName val="Ноябрь"/>
      <sheetName val="ДД"/>
      <sheetName val="ATI"/>
      <sheetName val="US Dollar 2003"/>
      <sheetName val="SDR 2003"/>
      <sheetName val="Captions"/>
      <sheetName val="form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поставка сравн13"/>
      <sheetName val="Budget"/>
      <sheetName val="Cost 99v98"/>
      <sheetName val="cant sim"/>
      <sheetName val="PYTB"/>
      <sheetName val="XLR_NoRangeSheet"/>
      <sheetName val="фот пп2000разбивка"/>
      <sheetName val="ЗАО_н.ит"/>
      <sheetName val="ЗАО_мес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Precios"/>
      <sheetName val="5R"/>
      <sheetName val="KreПК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  <sheetName val="Cash flows - PBC"/>
      <sheetName val="FA register"/>
      <sheetName val="исп.см."/>
      <sheetName val="L&amp;E"/>
      <sheetName val="Pbs_Wbs_ATC"/>
      <sheetName val="Disclosure"/>
      <sheetName val="01-45"/>
      <sheetName val="Capex"/>
      <sheetName val="Kolommen_balans"/>
      <sheetName val="SA Procedures"/>
      <sheetName val="ГМ "/>
      <sheetName val="форма 3 смета затрат"/>
      <sheetName val="Подразделения"/>
      <sheetName val="Проекты"/>
      <sheetName val="Сотрудники"/>
      <sheetName val="прил№10"/>
      <sheetName val="Cashflow"/>
      <sheetName val="Спр. раб."/>
      <sheetName val="K-800 Imp. test"/>
      <sheetName val="Гр5(о)"/>
      <sheetName val="Макро"/>
      <sheetName val="$ IS"/>
      <sheetName val="7"/>
      <sheetName val="10"/>
      <sheetName val="факс(2005-20гг_)"/>
      <sheetName val="-расчет налогов от ФОТ  на 2014"/>
      <sheetName val="Reference"/>
      <sheetName val="перевозки"/>
      <sheetName val="L-1"/>
      <sheetName val="ввод-вывод ОС авг2004- 2005"/>
      <sheetName val="Форма3.6"/>
      <sheetName val="Graph"/>
      <sheetName val="misc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16.12"/>
      <sheetName val="6 NK"/>
      <sheetName val="1кв. "/>
      <sheetName val="замер"/>
      <sheetName val="78"/>
      <sheetName val="PM-TE"/>
      <sheetName val="Test"/>
      <sheetName val="Keys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Бюджет тек. затрат"/>
      <sheetName val="коммун.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etaData"/>
      <sheetName val="ЛСЦ начисленное на 31.12.08"/>
      <sheetName val="ЛЛизинг начис. на 31.12.08"/>
      <sheetName val="ВОЛС"/>
      <sheetName val="Служебный ФКРБ"/>
      <sheetName val="Источник финансирования"/>
      <sheetName val="Способ закупки"/>
      <sheetName val="Тип пункта плана"/>
      <sheetName val="коммун_"/>
      <sheetName val="Бюджет_тек__затрат"/>
      <sheetName val="K-800_Imp__test"/>
      <sheetName val="FA_register"/>
      <sheetName val="не_удалять!"/>
      <sheetName val="4"/>
      <sheetName val="заявка_на_произ"/>
      <sheetName val="ТД РАП"/>
      <sheetName val="Profiles"/>
      <sheetName val="Wells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fish"/>
      <sheetName val="тиме"/>
      <sheetName val="InputTI"/>
      <sheetName val="PIT&amp;PP(2)"/>
      <sheetName val="Служебный ФК_x0005__x0000_"/>
      <sheetName val="Loaded"/>
      <sheetName val="6НК簀⽕쐀⽕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K-800_Imp__test1"/>
      <sheetName val="FA_register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Бонды стр.341"/>
      <sheetName val="Threshold Table"/>
      <sheetName val="Простой 5-10 тн"/>
      <sheetName val="ДДСАБ"/>
      <sheetName val="ДДСКК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/>
      <sheetData sheetId="364"/>
      <sheetData sheetId="365"/>
      <sheetData sheetId="366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 refreshError="1"/>
      <sheetData sheetId="637" refreshError="1"/>
      <sheetData sheetId="638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form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calc"/>
      <sheetName val="Movements"/>
      <sheetName val="Б.мчас (П)"/>
      <sheetName val="из сем"/>
      <sheetName val="PP&amp;E mvt for 2003"/>
      <sheetName val="свод"/>
      <sheetName val="прил№10"/>
      <sheetName val="2008 ГСМ"/>
      <sheetName val="Плата за загрязнение "/>
      <sheetName val="Типограф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Список документов"/>
      <sheetName val="GAAP TB 30.09.01  detail p&amp;l"/>
      <sheetName val="Лист2"/>
      <sheetName val="Содержание"/>
      <sheetName val="Гр5(о)"/>
      <sheetName val="Макро"/>
      <sheetName val="$ IS"/>
      <sheetName val="7"/>
      <sheetName val="10"/>
      <sheetName val="1"/>
      <sheetName val="ЕдИзм"/>
      <sheetName val="Предпр"/>
      <sheetName val="Собственный капитал"/>
      <sheetName val="УПРАВЛЕНИЕ1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Loaded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ТД РАП"/>
      <sheetName val="Спр. раб."/>
      <sheetName val="Cashflow"/>
      <sheetName val="Бюджет тек. затрат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из_сем4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Собственный_капитал1"/>
      <sheetName val="$_IS1"/>
      <sheetName val="2_2_ОтклОТМ2"/>
      <sheetName val="1_3_2_ОТМ2"/>
      <sheetName val="Cost_99v981"/>
      <sheetName val="cant_sim1"/>
      <sheetName val="фот_пп2000разбивка1"/>
      <sheetName val="I__Прогноз_доходов1"/>
      <sheetName val="Production_Ref_Q-1-31"/>
      <sheetName val="Financial_ratios_А31"/>
      <sheetName val="2_2_ОтклОТМ3"/>
      <sheetName val="1_3_2_ОТМ3"/>
      <sheetName val="U2_775_-_COGS_comparison_per_s1"/>
      <sheetName val="ЗАО_н_ит1"/>
      <sheetName val="FA_Movement_Kyrg"/>
      <sheetName val="US_Dollar_20034"/>
      <sheetName val="SDR_20034"/>
      <sheetName val="Control_Settings1"/>
      <sheetName val="GTM_BK1"/>
      <sheetName val="Consolidator_Inputs1"/>
      <sheetName val="7_1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SA_Procedures"/>
      <sheetName val="Пр_411"/>
      <sheetName val="ввод-вывод_ОС_авг2004-_2005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Russia_Print_Version1"/>
      <sheetName val="2кв_1"/>
      <sheetName val="FA_Movement_"/>
      <sheetName val="depreciation_testing"/>
      <sheetName val="доп_дан_"/>
      <sheetName val="ТД_РАП"/>
      <sheetName val="бартер"/>
      <sheetName val="Securities"/>
      <sheetName val="ГМ 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K-800_Imp__test1"/>
      <sheetName val="FA_register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"/>
      <sheetName val="ГМ_"/>
      <sheetName val="FA Movement "/>
      <sheetName val="depreciation testing"/>
      <sheetName val="доп.дан."/>
      <sheetName val="Input_Assumptions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6НК_x0007__x001c_ _x000d_"/>
      <sheetName val="Служебный ФК厈-"/>
      <sheetName val="Служебный ФК⽄"/>
      <sheetName val="Служебный ФК⽬"/>
      <sheetName val="Служебный ФК嵔 "/>
      <sheetName val="Служебный ФК_xdd90__x0012_"/>
      <sheetName val="Служебный ФК峔("/>
      <sheetName val="Служебный ФК⿯"/>
      <sheetName val="Служебный ФК『"/>
      <sheetName val="Служебный ФКૐǪ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исп.см."/>
      <sheetName val="L&amp;E"/>
      <sheetName val="Cash flows - PBC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ноябрь - декабрь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КР з.ч"/>
      <sheetName val="Технический"/>
      <sheetName val="полугодие"/>
      <sheetName val="Вып.П.П."/>
      <sheetName val="кварталы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퐀ᵝഀ놃"/>
      <sheetName val=" По скв"/>
      <sheetName val="Программа(М)"/>
      <sheetName val="6НК≟ഀﲃ"/>
      <sheetName val="[form.xls]6НК/_x0000__xd800_¹"/>
      <sheetName val="6НК/_x0000_렀£"/>
      <sheetName val="[form.xls]6НК/_x0000_렀£"/>
      <sheetName val="6НК/_x0000_�¹"/>
      <sheetName val="[form.xls][form.xls]6НК/_x0000__xd800_¹"/>
      <sheetName val="план"/>
      <sheetName val="Россия-экспорт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БРК УЖ"/>
      <sheetName val="БРК ЮКО свод"/>
      <sheetName val="Сбер 1450"/>
      <sheetName val="Сбер 1300"/>
      <sheetName val="Сбер 2500"/>
      <sheetName val="Сбер 3750"/>
      <sheetName val="Залоги c RS"/>
      <sheetName val="Индексы перероценки"/>
      <sheetName val="Актив(1)"/>
      <sheetName val="Исх"/>
      <sheetName val="План_произв-в_x0006__x000c__x0007__x000f__x0010__x0011__x0007__x0007_贰΢ǅ_x0000_Ā_x0000__x0000__x0000__x0000_"/>
      <sheetName val="Служебный ФК悤_x001d_"/>
      <sheetName val="Служебный ФК?_x001f_"/>
      <sheetName val="Служебный ФК?_x0012_"/>
      <sheetName val="6НК/"/>
      <sheetName val="[form.xls]6НК/"/>
      <sheetName val="[form.xls][form.xls]6НК/"/>
      <sheetName val="6НК吀ᥢഀ榃"/>
      <sheetName val="[form.xls]6НК/_x0000_�¹"/>
      <sheetName val="[form.xls][form.xls]6НК/_x0000_�¹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План_произв-в_x0006__x000c__x0007__x000f__x0010__x0011__x0007__x0007_贰΢ǅ"/>
      <sheetName val="Project Detail Inputs"/>
      <sheetName val="ВСДС_1 (MAIN)"/>
      <sheetName val="[form.xls][form.xls]6НК/_x0000_렀£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Конс "/>
      <sheetName val="6НК쌊 /_x0000_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VI REVENUE OOD"/>
      <sheetName val="IIb P&amp;L short"/>
      <sheetName val="IV REVENUE ROOMS"/>
      <sheetName val="IV REVENUE  F&amp;B"/>
      <sheetName val="6НК/_x0000_ó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  <sheetName val="CURCURS"/>
      <sheetName val="КАТО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List of Functions"/>
      <sheetName val="WBS98"/>
      <sheetName val="Chart_data"/>
      <sheetName val="Управление"/>
      <sheetName val="input_data"/>
      <sheetName val="Финбюджет свод "/>
      <sheetName val="MS"/>
      <sheetName val="ïîñòàâêà ñðàâí13"/>
      <sheetName val="показатели"/>
      <sheetName val="рев дф (1.08.) (3)"/>
      <sheetName val="Фонд 15гор"/>
      <sheetName val="пост. пар."/>
      <sheetName val="6НК/_x0000_瀀G"/>
      <sheetName val="6НК0_x0000_#"/>
      <sheetName val="6НК0_x0000_Å"/>
      <sheetName val="Drop-Downs"/>
      <sheetName val="DCF"/>
      <sheetName val="Prep"/>
      <sheetName val="Проектные работы"/>
      <sheetName val="Спецтехника, оборудование, база"/>
      <sheetName val="Первоначальные условия"/>
      <sheetName val="Себестоимость"/>
      <sheetName val="сводУМЗ"/>
      <sheetName val="акт10"/>
      <sheetName val="Фин. пок-ли"/>
      <sheetName val="Acct Numb"/>
      <sheetName val="6НК예썘/_x0000_"/>
      <sheetName val="COS"/>
      <sheetName val="пассоб"/>
      <sheetName val="Royalty"/>
      <sheetName val="1610"/>
      <sheetName val="1210"/>
      <sheetName val="Бонды стр.341"/>
      <sheetName val="АлЭС"/>
      <sheetName val="Pivot"/>
      <sheetName val="Resource Sheet"/>
      <sheetName val="Main Sheet"/>
      <sheetName val="фот_пп2000разби㑠ു੶⿖"/>
      <sheetName val="фот_пп2000разби골ೡ੶⽢"/>
      <sheetName val="июль ппд(факт)"/>
      <sheetName val="25.07.08г (2)"/>
      <sheetName val="6НК예썘/"/>
      <sheetName val="Production"/>
      <sheetName val="Master Inputs Start here"/>
      <sheetName val="1 квартал"/>
      <sheetName val="консалт"/>
      <sheetName val="6НК_x0007__x001c_  "/>
      <sheetName val="План_ГЗ"/>
      <sheetName val="Вид_предмета"/>
      <sheetName val="поч԰_x0000_缀_x0000_"/>
      <sheetName val="6НКက_x0000_퀀ѫ"/>
      <sheetName val="почЀⵟഀ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/>
      <sheetData sheetId="893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/>
      <sheetData sheetId="928"/>
      <sheetData sheetId="929"/>
      <sheetData sheetId="930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 refreshError="1"/>
      <sheetData sheetId="978" refreshError="1"/>
      <sheetData sheetId="979" refreshError="1"/>
      <sheetData sheetId="980" refreshError="1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Форма2"/>
      <sheetName val="ЯНВАРЬ"/>
      <sheetName val="Sheet1"/>
      <sheetName val="PP&amp;E mvt for 2003"/>
      <sheetName val="Intercompany transactions"/>
      <sheetName val="Конс "/>
      <sheetName val="TB"/>
      <sheetName val="PR CN"/>
      <sheetName val="Статьи"/>
      <sheetName val="Gzb_1"/>
      <sheetName val="АФ"/>
      <sheetName val="Общая информация"/>
      <sheetName val="Унифицированная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Cash CCI Detail"/>
      <sheetName val="XLR_NoRangeSheet"/>
      <sheetName val="валюта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Бюдж-тенге"/>
      <sheetName val="Добыча нефти4"/>
      <sheetName val="b-4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факс(2005-20гг.)"/>
      <sheetName val="Налоги"/>
      <sheetName val="12НК"/>
      <sheetName val="Предпр"/>
      <sheetName val="ЦентрЗатр"/>
      <sheetName val="ЕдИзм"/>
      <sheetName val="из сем"/>
      <sheetName val="definitions"/>
      <sheetName val="33. Tran. and selling expenses"/>
      <sheetName val="Счет-ф"/>
      <sheetName val="аккредитивы"/>
      <sheetName val="D2 DCF"/>
      <sheetName val="бартер"/>
      <sheetName val="курсы"/>
      <sheetName val="C-Total Market"/>
      <sheetName val="I-Demand Drivers"/>
      <sheetName val="июль ппд(факт)"/>
      <sheetName val="25.07.08г (2)"/>
      <sheetName val="GAAP TB 31.12.01  detail p&amp;l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Добычанефти4"/>
      <sheetName val="поставкасравн13"/>
      <sheetName val="2008 ГСМ"/>
      <sheetName val="канц"/>
      <sheetName val="Плата за загрязнение "/>
      <sheetName val="Типограф"/>
      <sheetName val="Бюджет"/>
      <sheetName val="TBA"/>
      <sheetName val="CoA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1450"/>
      <sheetName val="Tickmarks"/>
      <sheetName val="Бонды стр.341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Criterion Range"/>
      <sheetName val="ОборБалФормОтч"/>
      <sheetName val="Hidden"/>
      <sheetName val="OS"/>
      <sheetName val="Cash flows - PBC"/>
      <sheetName val="FA register"/>
      <sheetName val="Kas FA Movement"/>
      <sheetName val="Storage"/>
      <sheetName val="NTA adjustment calc"/>
      <sheetName val="Исх"/>
      <sheetName val="13А ГЭП-анализ"/>
      <sheetName val="Нормативы"/>
      <sheetName val="Аукцион_-_форма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ввод-вывод ОС авг2004- 2005"/>
      <sheetName val="Технический"/>
      <sheetName val="Откл. по фин. рез"/>
      <sheetName val="п 15"/>
      <sheetName val="Перечень связанных сторон"/>
      <sheetName val="Движение финансов"/>
      <sheetName val="project proforma"/>
      <sheetName val="Sum Statement"/>
      <sheetName val="capital"/>
      <sheetName val="prod stats"/>
      <sheetName val="prod value"/>
      <sheetName val="tax"/>
      <sheetName val="ТД_РАП1"/>
      <sheetName val="3_3__Inventories"/>
      <sheetName val="Анализ_закл__работ"/>
      <sheetName val="Cash_CCI_Detail"/>
      <sheetName val="KEGOC_-_Global"/>
      <sheetName val="Sarbai_MES"/>
      <sheetName val="Б_мчас_(П)"/>
      <sheetName val="д_7_001"/>
      <sheetName val="1_вариант__2009_"/>
      <sheetName val="поставка_сравн13"/>
      <sheetName val="Prelim_Cost"/>
      <sheetName val="Конс_"/>
      <sheetName val="PP&amp;E_mvt_for_2003"/>
      <sheetName val="PR_CN"/>
      <sheetName val="Общая_информация"/>
      <sheetName val="Intercompany_transactions"/>
      <sheetName val="Перечень_связанных_сторон"/>
      <sheetName val="t0_name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>
        <row r="1">
          <cell r="A1">
            <v>0</v>
          </cell>
        </row>
      </sheetData>
      <sheetData sheetId="115">
        <row r="1">
          <cell r="A1">
            <v>0</v>
          </cell>
        </row>
      </sheetData>
      <sheetData sheetId="116">
        <row r="1">
          <cell r="A1">
            <v>0</v>
          </cell>
        </row>
      </sheetData>
      <sheetData sheetId="117">
        <row r="1">
          <cell r="A1">
            <v>0</v>
          </cell>
        </row>
      </sheetData>
      <sheetData sheetId="118">
        <row r="1">
          <cell r="A1">
            <v>0</v>
          </cell>
        </row>
      </sheetData>
      <sheetData sheetId="119">
        <row r="1">
          <cell r="A1">
            <v>0</v>
          </cell>
        </row>
      </sheetData>
      <sheetData sheetId="120">
        <row r="1">
          <cell r="A1">
            <v>0</v>
          </cell>
        </row>
      </sheetData>
      <sheetData sheetId="121">
        <row r="1">
          <cell r="A1">
            <v>0</v>
          </cell>
        </row>
      </sheetData>
      <sheetData sheetId="122">
        <row r="1">
          <cell r="A1">
            <v>0</v>
          </cell>
        </row>
      </sheetData>
      <sheetData sheetId="123">
        <row r="1">
          <cell r="A1">
            <v>0</v>
          </cell>
        </row>
      </sheetData>
      <sheetData sheetId="124">
        <row r="1">
          <cell r="A1">
            <v>0</v>
          </cell>
        </row>
      </sheetData>
      <sheetData sheetId="125">
        <row r="1">
          <cell r="A1">
            <v>0</v>
          </cell>
        </row>
      </sheetData>
      <sheetData sheetId="126">
        <row r="1">
          <cell r="A1">
            <v>0</v>
          </cell>
        </row>
      </sheetData>
      <sheetData sheetId="127">
        <row r="1">
          <cell r="A1">
            <v>0</v>
          </cell>
        </row>
      </sheetData>
      <sheetData sheetId="128">
        <row r="1">
          <cell r="A1">
            <v>0</v>
          </cell>
        </row>
      </sheetData>
      <sheetData sheetId="129">
        <row r="1">
          <cell r="A1">
            <v>0</v>
          </cell>
        </row>
      </sheetData>
      <sheetData sheetId="130">
        <row r="1">
          <cell r="A1">
            <v>0</v>
          </cell>
        </row>
      </sheetData>
      <sheetData sheetId="131">
        <row r="1">
          <cell r="A1">
            <v>0</v>
          </cell>
        </row>
      </sheetData>
      <sheetData sheetId="132">
        <row r="1">
          <cell r="A1">
            <v>0</v>
          </cell>
        </row>
      </sheetData>
      <sheetData sheetId="133">
        <row r="1">
          <cell r="A1">
            <v>0</v>
          </cell>
        </row>
      </sheetData>
      <sheetData sheetId="134">
        <row r="1">
          <cell r="A1">
            <v>0</v>
          </cell>
        </row>
      </sheetData>
      <sheetData sheetId="135">
        <row r="1">
          <cell r="A1">
            <v>0</v>
          </cell>
        </row>
      </sheetData>
      <sheetData sheetId="136">
        <row r="1">
          <cell r="A1">
            <v>0</v>
          </cell>
        </row>
      </sheetData>
      <sheetData sheetId="137">
        <row r="1">
          <cell r="A1">
            <v>0</v>
          </cell>
        </row>
      </sheetData>
      <sheetData sheetId="138">
        <row r="1">
          <cell r="A1">
            <v>0</v>
          </cell>
        </row>
      </sheetData>
      <sheetData sheetId="139">
        <row r="1">
          <cell r="A1">
            <v>0</v>
          </cell>
        </row>
      </sheetData>
      <sheetData sheetId="140">
        <row r="1">
          <cell r="A1">
            <v>0</v>
          </cell>
        </row>
      </sheetData>
      <sheetData sheetId="141">
        <row r="1">
          <cell r="A1">
            <v>0</v>
          </cell>
        </row>
      </sheetData>
      <sheetData sheetId="142">
        <row r="1">
          <cell r="A1">
            <v>0</v>
          </cell>
        </row>
      </sheetData>
      <sheetData sheetId="143">
        <row r="1">
          <cell r="A1">
            <v>0</v>
          </cell>
        </row>
      </sheetData>
      <sheetData sheetId="144">
        <row r="1">
          <cell r="A1">
            <v>0</v>
          </cell>
        </row>
      </sheetData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/>
      <sheetData sheetId="1"/>
      <sheetData sheetId="2">
        <row r="19">
          <cell r="C19">
            <v>1073</v>
          </cell>
          <cell r="E19">
            <v>1712</v>
          </cell>
        </row>
        <row r="20">
          <cell r="C20">
            <v>352</v>
          </cell>
          <cell r="E20">
            <v>1202</v>
          </cell>
          <cell r="F20">
            <v>92</v>
          </cell>
        </row>
        <row r="26">
          <cell r="F26">
            <v>419</v>
          </cell>
        </row>
        <row r="27">
          <cell r="D27">
            <v>11</v>
          </cell>
          <cell r="E27">
            <v>7</v>
          </cell>
          <cell r="F27">
            <v>163</v>
          </cell>
        </row>
        <row r="34">
          <cell r="C34">
            <v>386270</v>
          </cell>
          <cell r="E34">
            <v>6949</v>
          </cell>
          <cell r="F34">
            <v>3958</v>
          </cell>
        </row>
        <row r="35">
          <cell r="C35">
            <v>277473</v>
          </cell>
          <cell r="E35">
            <v>109782</v>
          </cell>
          <cell r="F35">
            <v>9813</v>
          </cell>
        </row>
        <row r="36">
          <cell r="C36">
            <v>46387</v>
          </cell>
          <cell r="E36">
            <v>307136</v>
          </cell>
          <cell r="F36">
            <v>20531</v>
          </cell>
        </row>
        <row r="37">
          <cell r="C37">
            <v>8719</v>
          </cell>
          <cell r="E37">
            <v>2889</v>
          </cell>
          <cell r="F37">
            <v>837</v>
          </cell>
        </row>
        <row r="38">
          <cell r="C38">
            <v>8494</v>
          </cell>
          <cell r="E38">
            <v>403316</v>
          </cell>
          <cell r="F38">
            <v>317881</v>
          </cell>
        </row>
        <row r="40">
          <cell r="D40">
            <v>4554</v>
          </cell>
          <cell r="E40">
            <v>67</v>
          </cell>
          <cell r="F40">
            <v>10465</v>
          </cell>
        </row>
        <row r="41">
          <cell r="D41">
            <v>22695</v>
          </cell>
          <cell r="E41">
            <v>1257</v>
          </cell>
          <cell r="F41">
            <v>37343</v>
          </cell>
        </row>
        <row r="42">
          <cell r="D42">
            <v>1600</v>
          </cell>
          <cell r="E42">
            <v>1332</v>
          </cell>
          <cell r="F42">
            <v>8053</v>
          </cell>
        </row>
        <row r="43">
          <cell r="D43">
            <v>284</v>
          </cell>
          <cell r="E43">
            <v>78</v>
          </cell>
          <cell r="F43">
            <v>894</v>
          </cell>
        </row>
        <row r="47">
          <cell r="E47">
            <v>3700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69">
          <cell r="C69">
            <v>108761</v>
          </cell>
          <cell r="E69">
            <v>658571</v>
          </cell>
          <cell r="F69">
            <v>518564</v>
          </cell>
        </row>
        <row r="71">
          <cell r="C71">
            <v>7872</v>
          </cell>
          <cell r="E71">
            <v>65298</v>
          </cell>
          <cell r="F71">
            <v>66593</v>
          </cell>
        </row>
        <row r="74">
          <cell r="E74">
            <v>1879312</v>
          </cell>
          <cell r="F74">
            <v>1879312</v>
          </cell>
        </row>
        <row r="78">
          <cell r="C78">
            <v>15312</v>
          </cell>
          <cell r="E78">
            <v>372795</v>
          </cell>
          <cell r="F78">
            <v>363883</v>
          </cell>
        </row>
        <row r="80">
          <cell r="C80">
            <v>73</v>
          </cell>
          <cell r="E80">
            <v>25267</v>
          </cell>
          <cell r="F80">
            <v>25164</v>
          </cell>
        </row>
        <row r="81">
          <cell r="E81">
            <v>11726</v>
          </cell>
          <cell r="F81">
            <v>10847</v>
          </cell>
        </row>
        <row r="83">
          <cell r="C83">
            <v>237</v>
          </cell>
          <cell r="E83">
            <v>708</v>
          </cell>
          <cell r="F83">
            <v>714</v>
          </cell>
        </row>
        <row r="84">
          <cell r="E84">
            <v>3135</v>
          </cell>
          <cell r="F84">
            <v>91</v>
          </cell>
        </row>
        <row r="85">
          <cell r="C85">
            <v>57173</v>
          </cell>
          <cell r="E85">
            <v>141917</v>
          </cell>
          <cell r="F85">
            <v>43006</v>
          </cell>
        </row>
        <row r="87">
          <cell r="C87">
            <v>16557</v>
          </cell>
          <cell r="E87">
            <v>947653</v>
          </cell>
          <cell r="F87">
            <v>669992</v>
          </cell>
        </row>
        <row r="88">
          <cell r="C88">
            <v>6058</v>
          </cell>
          <cell r="E88">
            <v>115884</v>
          </cell>
          <cell r="F88">
            <v>86802</v>
          </cell>
        </row>
        <row r="97">
          <cell r="C97">
            <v>2073</v>
          </cell>
          <cell r="E97">
            <v>173483</v>
          </cell>
          <cell r="F97">
            <v>110695</v>
          </cell>
        </row>
        <row r="100">
          <cell r="E100">
            <v>4900</v>
          </cell>
        </row>
        <row r="102">
          <cell r="E102">
            <v>782935</v>
          </cell>
          <cell r="F102">
            <v>782935</v>
          </cell>
        </row>
        <row r="104">
          <cell r="C104">
            <v>94060</v>
          </cell>
          <cell r="E104">
            <v>3318788</v>
          </cell>
          <cell r="F104">
            <v>3376729</v>
          </cell>
        </row>
        <row r="106">
          <cell r="C106">
            <v>860</v>
          </cell>
          <cell r="E106">
            <v>108738</v>
          </cell>
          <cell r="F106">
            <v>108542</v>
          </cell>
        </row>
        <row r="112">
          <cell r="D112">
            <v>839674</v>
          </cell>
        </row>
        <row r="117">
          <cell r="D117">
            <v>410106</v>
          </cell>
          <cell r="E117">
            <v>30278</v>
          </cell>
          <cell r="F117">
            <v>77</v>
          </cell>
        </row>
        <row r="124">
          <cell r="F124">
            <v>55316</v>
          </cell>
        </row>
        <row r="125">
          <cell r="D125">
            <v>-29647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  <row r="170">
          <cell r="E170">
            <v>2613830</v>
          </cell>
          <cell r="F170">
            <v>2613830</v>
          </cell>
        </row>
        <row r="178">
          <cell r="E178">
            <v>3700</v>
          </cell>
          <cell r="F178">
            <v>3700</v>
          </cell>
        </row>
        <row r="180">
          <cell r="E180">
            <v>7499</v>
          </cell>
          <cell r="F180">
            <v>7499</v>
          </cell>
        </row>
        <row r="182">
          <cell r="E182">
            <v>30415</v>
          </cell>
          <cell r="F182">
            <v>30415</v>
          </cell>
        </row>
        <row r="185">
          <cell r="E185">
            <v>2286632</v>
          </cell>
          <cell r="F185">
            <v>2286632</v>
          </cell>
        </row>
        <row r="186">
          <cell r="E186">
            <v>5336</v>
          </cell>
          <cell r="F186">
            <v>5336</v>
          </cell>
        </row>
        <row r="187">
          <cell r="E187">
            <v>253664</v>
          </cell>
          <cell r="F187">
            <v>253664</v>
          </cell>
        </row>
        <row r="188">
          <cell r="E188">
            <v>42320</v>
          </cell>
          <cell r="F188">
            <v>42320</v>
          </cell>
        </row>
        <row r="191">
          <cell r="E191">
            <v>3690</v>
          </cell>
          <cell r="F191">
            <v>3690</v>
          </cell>
        </row>
        <row r="193">
          <cell r="E193">
            <v>6898</v>
          </cell>
          <cell r="F193">
            <v>6898</v>
          </cell>
        </row>
        <row r="194">
          <cell r="E194">
            <v>1588</v>
          </cell>
          <cell r="F194">
            <v>1588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627940</v>
          </cell>
          <cell r="F205">
            <v>627940</v>
          </cell>
        </row>
        <row r="206">
          <cell r="E206">
            <v>183666</v>
          </cell>
          <cell r="F206">
            <v>183666</v>
          </cell>
        </row>
        <row r="207">
          <cell r="E207">
            <v>31591</v>
          </cell>
          <cell r="F207">
            <v>31591</v>
          </cell>
        </row>
        <row r="208">
          <cell r="E208">
            <v>4886141</v>
          </cell>
          <cell r="F208">
            <v>4886141</v>
          </cell>
        </row>
        <row r="209">
          <cell r="C209">
            <v>0</v>
          </cell>
          <cell r="E209">
            <v>0</v>
          </cell>
          <cell r="F209">
            <v>0</v>
          </cell>
        </row>
        <row r="216">
          <cell r="E216">
            <v>626903</v>
          </cell>
          <cell r="F216">
            <v>626903</v>
          </cell>
        </row>
        <row r="217">
          <cell r="E217">
            <v>220323</v>
          </cell>
          <cell r="F217">
            <v>220323</v>
          </cell>
        </row>
        <row r="218">
          <cell r="E218">
            <v>360458</v>
          </cell>
          <cell r="F218">
            <v>360458</v>
          </cell>
        </row>
        <row r="219">
          <cell r="E219">
            <v>60574</v>
          </cell>
          <cell r="F219">
            <v>60574</v>
          </cell>
        </row>
        <row r="220">
          <cell r="E220">
            <v>510426</v>
          </cell>
          <cell r="F220">
            <v>510426</v>
          </cell>
        </row>
        <row r="222">
          <cell r="E222">
            <v>878674</v>
          </cell>
          <cell r="F222">
            <v>878674</v>
          </cell>
        </row>
        <row r="223">
          <cell r="E223">
            <v>51199</v>
          </cell>
          <cell r="F223">
            <v>51199</v>
          </cell>
        </row>
        <row r="224">
          <cell r="E224">
            <v>105972</v>
          </cell>
          <cell r="F224">
            <v>105972</v>
          </cell>
        </row>
        <row r="225">
          <cell r="E225">
            <v>18737</v>
          </cell>
          <cell r="F225">
            <v>18737</v>
          </cell>
        </row>
        <row r="226">
          <cell r="E226">
            <v>173050</v>
          </cell>
          <cell r="F226">
            <v>173050</v>
          </cell>
        </row>
        <row r="227">
          <cell r="E227">
            <v>29091</v>
          </cell>
          <cell r="F227">
            <v>29091</v>
          </cell>
        </row>
        <row r="228">
          <cell r="E228">
            <v>45819</v>
          </cell>
          <cell r="F228">
            <v>45819</v>
          </cell>
        </row>
        <row r="229">
          <cell r="E229">
            <v>1394</v>
          </cell>
          <cell r="F229">
            <v>1394</v>
          </cell>
        </row>
        <row r="230">
          <cell r="E230">
            <v>518404</v>
          </cell>
          <cell r="F230">
            <v>518404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</sheetNames>
    <sheetDataSet>
      <sheetData sheetId="0"/>
      <sheetData sheetId="1"/>
      <sheetData sheetId="2">
        <row r="19">
          <cell r="C19">
            <v>1073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Hidden"/>
      <sheetName val="FES"/>
      <sheetName val="из сем"/>
      <sheetName val="Плата за загрязнение "/>
      <sheetName val="Типограф"/>
      <sheetName val="Спр_ пласт"/>
      <sheetName val="Спр_ мест"/>
      <sheetName val="2008 ГСМ"/>
      <sheetName val="Б.мчас (П)"/>
      <sheetName val="д.7.001"/>
      <sheetName val="list"/>
      <sheetName val="Пр2"/>
      <sheetName val="PP&amp;E mvt for 2003"/>
      <sheetName val="Титул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 №10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  <sheetName val="производство"/>
      <sheetName val="Mvmnt (consolidated)"/>
      <sheetName val="XREF"/>
      <sheetName val="Mvmnt CIP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стр.234"/>
      <sheetName val="стр.242"/>
      <sheetName val="стр.241(2)"/>
      <sheetName val="стр.950"/>
      <sheetName val="Загрузка в ХД"/>
      <sheetName val="стр.512"/>
      <sheetName val="Баланс"/>
      <sheetName val="Форма №2 руб."/>
      <sheetName val="стр.260"/>
      <sheetName val="стр.626"/>
      <sheetName val="стр.515 рос."/>
      <sheetName val="№10  КРА Прочая Реализация  "/>
      <sheetName val="№ 11 КРА Прочее Приобретение"/>
      <sheetName val="стр.232"/>
      <sheetName val="стр. 529(2)"/>
      <sheetName val="ПУ №13 ОФА"/>
      <sheetName val="№12  КРА Проценты"/>
      <sheetName val="стр.640"/>
      <sheetName val="стр.611"/>
      <sheetName val="ПУ №3 OFA"/>
      <sheetName val="ПУ №9 OFA"/>
      <sheetName val="стр.621 (1)"/>
      <sheetName val="ПУ №8 OFA"/>
      <sheetName val="ПУ №7 OFA"/>
      <sheetName val="стр.245"/>
      <sheetName val="стр.246 (1)"/>
      <sheetName val="стр.625 (1)"/>
      <sheetName val="стр.660 (2)"/>
      <sheetName val="стр.960"/>
      <sheetName val="Настройки"/>
      <sheetName val="cтр.253"/>
      <sheetName val="стр.627"/>
      <sheetName val="стр.630"/>
      <sheetName val="стр.624"/>
      <sheetName val="стр.625 (2)"/>
      <sheetName val="стр.623"/>
      <sheetName val="стр.251"/>
      <sheetName val="стр.650"/>
      <sheetName val="клиенты на 30_09(перв_источник)"/>
      <sheetName val="ДС МЗК"/>
      <sheetName val="АПК реформа"/>
      <sheetName val=""/>
      <sheetName val="Lay-off provision"/>
      <sheetName val="Исх.данные"/>
      <sheetName val="Кэш-фло (текущий)"/>
      <sheetName val="Показ.Эфф.Инвест."/>
      <sheetName val="P&amp;L"/>
      <sheetName val="Provisions"/>
      <sheetName val="Disclosure"/>
      <sheetName val="Marché"/>
      <sheetName val="Гр5(о)"/>
      <sheetName val="модель_(н)6"/>
      <sheetName val="модель_(в)6"/>
      <sheetName val="модель_(свод)6"/>
      <sheetName val="нефть_(2)6"/>
      <sheetName val="вода_(2)6"/>
      <sheetName val="свод_(2)6"/>
      <sheetName val="Сырье_и_материалы6"/>
      <sheetName val="Кап__ремонт6"/>
      <sheetName val="Капитализация_(ЗФ)6"/>
      <sheetName val="ЗФ_КР6"/>
      <sheetName val="Тек_ремонт6"/>
      <sheetName val="Технол_расходы6"/>
      <sheetName val="Приложение_связь6"/>
      <sheetName val="Транспорт_грузов6"/>
      <sheetName val="Ком_расходы6"/>
      <sheetName val="подготовка_кадров_26"/>
      <sheetName val="подгот_кадров_36"/>
      <sheetName val="под_кад6"/>
      <sheetName val="Охрана_окр_среды6"/>
      <sheetName val="Исп_природ_сырья6"/>
      <sheetName val="сод__и_лиц__автотр_6"/>
      <sheetName val="Другие_прочие_6"/>
      <sheetName val="Услуги_банков6"/>
      <sheetName val="почтово-канц__расходы6"/>
      <sheetName val="Сод_адм_зданий6"/>
      <sheetName val="юр_конслт_услуги6"/>
      <sheetName val="Социальная_сфера6"/>
      <sheetName val="Расх_на_кул_озд_мер_6"/>
      <sheetName val="Пр__соцвыплаты6"/>
      <sheetName val="Добыча_нефти43"/>
      <sheetName val="поставка_сравн133"/>
      <sheetName val="2_2_ОтклОТМ3"/>
      <sheetName val="1_3_2_ОТМ3"/>
      <sheetName val="6НК-cт_3"/>
      <sheetName val="из_сем3"/>
      <sheetName val="Б_мчас_(П)2"/>
      <sheetName val="д_7_0012"/>
      <sheetName val="Плата_за_загрязнение_3"/>
      <sheetName val="2008_ГСМ3"/>
      <sheetName val="Спр__пласт3"/>
      <sheetName val="Спр__мест3"/>
      <sheetName val="PP&amp;E_mvt_for_20032"/>
      <sheetName val="Ф_№101"/>
      <sheetName val="Cash_flow_2003_PBC2"/>
      <sheetName val="ДС_МЗК"/>
      <sheetName val="9-1"/>
      <sheetName val="4"/>
      <sheetName val="1-1"/>
      <sheetName val="1"/>
      <sheetName val="1 вариант  2009 "/>
      <sheetName val="Movements"/>
      <sheetName val="допущения"/>
      <sheetName val="Конс "/>
      <sheetName val="A-6"/>
      <sheetName val="ПКОП_3_100%"/>
      <sheetName val="ПКОП_2_100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ОТиТБ"/>
      <sheetName val="Форма1"/>
      <sheetName val="факт 2005 г."/>
      <sheetName val="3310"/>
      <sheetName val="Дт-Кт"/>
      <sheetName val="PP&amp;E mvt for 2003"/>
      <sheetName val="7.1"/>
      <sheetName val="Hidden"/>
      <sheetName val="д.7.001"/>
      <sheetName val="матер"/>
      <sheetName val="d_pok"/>
      <sheetName val="13,40 Авансы_получ"/>
      <sheetName val="База"/>
      <sheetName val="из сем"/>
      <sheetName val="Anlagevermögen"/>
      <sheetName val="1 вариант  2009 "/>
      <sheetName val="Добыча нефти4"/>
      <sheetName val="поставка сравн13"/>
      <sheetName val="Cash Flow - CY Workings"/>
      <sheetName val="Bonds"/>
      <sheetName val="FES"/>
      <sheetName val="1"/>
      <sheetName val="Список документов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июль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Read me first"/>
      <sheetName val="FP20DB (3)"/>
      <sheetName val="gaeshpetco"/>
      <sheetName val="Пр_М3"/>
      <sheetName val="Пр2_23"/>
      <sheetName val="Расчеты_ОСД3"/>
      <sheetName val="факт_2005_г_"/>
      <sheetName val="PP&amp;E_mvt_for_2003"/>
      <sheetName val="7_1"/>
      <sheetName val="Cash_Flow_-_CY_Workings"/>
      <sheetName val="13,40_Авансы_получ"/>
      <sheetName val="Собственный капитал"/>
      <sheetName val="7"/>
      <sheetName val="10"/>
      <sheetName val="шифр (расходы)"/>
      <sheetName val="Касс книга"/>
      <sheetName val="производство"/>
      <sheetName val="Титул1"/>
      <sheetName val="ЯНВАРЬ"/>
      <sheetName val="Summary"/>
      <sheetName val="Balance Sheet"/>
      <sheetName val="XREF"/>
      <sheetName val="Disclosure"/>
      <sheetName val="Movement"/>
      <sheetName val="3НК"/>
      <sheetName val="#ССЫЛКА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З"/>
      <sheetName val="balans 3"/>
      <sheetName val="Лист1"/>
      <sheetName val="Ден потоки"/>
      <sheetName val="00"/>
      <sheetName val="1.411.1"/>
      <sheetName val="ОТиТБ"/>
      <sheetName val="Haul cons"/>
      <sheetName val="Распределение прибыли"/>
      <sheetName val="ремонт 25"/>
      <sheetName val="1610"/>
      <sheetName val="1210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Hidden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ДС МЗК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по 2007 году план на 2008 год"/>
      <sheetName val="Movements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Лист2"/>
      <sheetName val="Книга1"/>
      <sheetName val="5NK "/>
      <sheetName val="Main Page"/>
      <sheetName val="L-1"/>
      <sheetName val="База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Индексы"/>
      <sheetName val="t0_name"/>
      <sheetName val="вознаграждение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линии"/>
      <sheetName val="счетчики"/>
      <sheetName val="потр"/>
      <sheetName val="СН"/>
      <sheetName val="ДД"/>
      <sheetName val="канц"/>
      <sheetName val="Список документов"/>
      <sheetName val="list"/>
      <sheetName val="с 01.08 по 17.10 = 1569 вагонов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апрель"/>
      <sheetName val="рев на 09.06."/>
      <sheetName val="май"/>
      <sheetName val="март"/>
      <sheetName val="фев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83"/>
      <sheetName val="Prelim Cost"/>
      <sheetName val="IFRS FS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IS-Cash"/>
      <sheetName val="Loan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reakdown"/>
      <sheetName val="P&amp;L"/>
      <sheetName val="Provisions"/>
      <sheetName val="FA depreciatio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Лист 1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стр.145 рос. исп"/>
      <sheetName val="Отд.расх"/>
      <sheetName val="муз колледж"/>
      <sheetName val="7НК"/>
      <sheetName val="Input TI"/>
      <sheetName val=""/>
      <sheetName val="Б.мчас (П)"/>
      <sheetName val="Макро"/>
      <sheetName val="Технический"/>
      <sheetName val="ГБ"/>
      <sheetName val="Источник финансирования"/>
      <sheetName val="Месяцы"/>
      <sheetName val="ЭКРБ"/>
      <sheetName val="Способ закупки"/>
      <sheetName val="2_Уст_у_ж.д._тупика"/>
      <sheetName val="амортизация"/>
      <sheetName val="Вариант2,1"/>
      <sheetName val="Цена"/>
      <sheetName val="Настройки"/>
      <sheetName val="Strat 1H 2008"/>
      <sheetName val="Datasheet"/>
      <sheetName val="EMPLANM"/>
      <sheetName val="5.3. Усл. связи"/>
      <sheetName val="Допущения"/>
      <sheetName val="ремонтТ9"/>
      <sheetName val="34-143"/>
      <sheetName val="КАТО"/>
      <sheetName val="Loans out"/>
      <sheetName val="ОПГЗ"/>
      <sheetName val="План ГЗ"/>
      <sheetName val="ФБ-1"/>
      <sheetName val="АСТВ"/>
      <sheetName val="Ф1"/>
      <sheetName val="ОПУ_сверка"/>
      <sheetName val="доходы и расходы "/>
      <sheetName val="станции"/>
      <sheetName val="700-H"/>
      <sheetName val="Бонды стр.341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 По скв"/>
      <sheetName val="Проект"/>
      <sheetName val="1кв. "/>
      <sheetName val="2кв."/>
      <sheetName val="10 БО (kzt)"/>
      <sheetName val="общ.фонд  "/>
      <sheetName val="Бюджет"/>
      <sheetName val="3НК"/>
      <sheetName val="Все_по䀀歎쬂⾕⠠倀"/>
      <sheetName val=" 4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собственный капитал"/>
      <sheetName val="Parameters"/>
      <sheetName val="SBM Reserve"/>
      <sheetName val="Год"/>
      <sheetName val="Фонд"/>
      <sheetName val="Assump"/>
      <sheetName val="ЦЕХА"/>
      <sheetName val="общ скв"/>
      <sheetName val="сводУМЗ"/>
      <sheetName val="План произв-ва (мес.) (бюджет)"/>
      <sheetName val="Загрузка "/>
      <sheetName val="Все_по⠠렀ኣ㠾ኡ耾"/>
      <sheetName val="7  (3)"/>
      <sheetName val="Все_по䐀⩛ഀ䎃԰_x0000_缀"/>
      <sheetName val="Data"/>
      <sheetName val="Все_по/_x0000_耀S_x0000__x0000_缀"/>
      <sheetName val="Кнфиг сетка"/>
      <sheetName val="Все_по吀ᥢഀ榃԰_x0000_缀"/>
      <sheetName val="Все_по쬂᎕鐁ᘲ䠺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Все_по䐀⩛ഀ䎃԰"/>
      <sheetName val="Все_по/"/>
      <sheetName val="Все_по吀ᥢഀ榃԰"/>
      <sheetName val="july_03_pg8"/>
      <sheetName val="Общие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Все_поԯ"/>
      <sheetName val="Пр4"/>
      <sheetName val="Расчеты ОСД"/>
      <sheetName val="Все_поԯ_x0000_缀_x0000__x0000__x0000_턀"/>
      <sheetName val="I. Прогноз доходов"/>
      <sheetName val="Т2"/>
      <sheetName val="5NK_"/>
      <sheetName val="Main_Page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пр-во"/>
      <sheetName val="DONNEES"/>
      <sheetName val="Anlagevermögen"/>
      <sheetName val="Осн.пока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G1">
            <v>0</v>
          </cell>
        </row>
      </sheetData>
      <sheetData sheetId="58">
        <row r="1">
          <cell r="G1" t="str">
            <v xml:space="preserve"> </v>
          </cell>
        </row>
      </sheetData>
      <sheetData sheetId="59">
        <row r="1">
          <cell r="G1">
            <v>0</v>
          </cell>
        </row>
      </sheetData>
      <sheetData sheetId="60">
        <row r="1">
          <cell r="G1" t="str">
            <v xml:space="preserve"> </v>
          </cell>
        </row>
      </sheetData>
      <sheetData sheetId="61">
        <row r="1">
          <cell r="G1">
            <v>0</v>
          </cell>
        </row>
      </sheetData>
      <sheetData sheetId="62">
        <row r="1">
          <cell r="G1" t="str">
            <v xml:space="preserve"> </v>
          </cell>
        </row>
      </sheetData>
      <sheetData sheetId="63">
        <row r="1">
          <cell r="G1">
            <v>0</v>
          </cell>
        </row>
      </sheetData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>
        <row r="1">
          <cell r="G1">
            <v>0</v>
          </cell>
        </row>
      </sheetData>
      <sheetData sheetId="207">
        <row r="1">
          <cell r="G1" t="str">
            <v xml:space="preserve"> </v>
          </cell>
        </row>
      </sheetData>
      <sheetData sheetId="208">
        <row r="1">
          <cell r="G1">
            <v>0</v>
          </cell>
        </row>
      </sheetData>
      <sheetData sheetId="209">
        <row r="1">
          <cell r="G1" t="str">
            <v xml:space="preserve"> </v>
          </cell>
        </row>
      </sheetData>
      <sheetData sheetId="210">
        <row r="1">
          <cell r="G1">
            <v>0</v>
          </cell>
        </row>
      </sheetData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>
        <row r="1">
          <cell r="G1">
            <v>0</v>
          </cell>
        </row>
      </sheetData>
      <sheetData sheetId="260">
        <row r="1">
          <cell r="G1">
            <v>0</v>
          </cell>
        </row>
      </sheetData>
      <sheetData sheetId="261">
        <row r="1">
          <cell r="G1">
            <v>0</v>
          </cell>
        </row>
      </sheetData>
      <sheetData sheetId="262">
        <row r="1">
          <cell r="G1" t="str">
            <v xml:space="preserve"> </v>
          </cell>
        </row>
      </sheetData>
      <sheetData sheetId="263">
        <row r="1">
          <cell r="G1" t="str">
            <v/>
          </cell>
        </row>
      </sheetData>
      <sheetData sheetId="264">
        <row r="1">
          <cell r="G1">
            <v>0</v>
          </cell>
        </row>
      </sheetData>
      <sheetData sheetId="265">
        <row r="1">
          <cell r="G1">
            <v>0</v>
          </cell>
        </row>
      </sheetData>
      <sheetData sheetId="266">
        <row r="1">
          <cell r="G1" t="str">
            <v xml:space="preserve"> </v>
          </cell>
        </row>
      </sheetData>
      <sheetData sheetId="267">
        <row r="1">
          <cell r="G1" t="str">
            <v/>
          </cell>
        </row>
      </sheetData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>
        <row r="1">
          <cell r="G1">
            <v>0</v>
          </cell>
        </row>
      </sheetData>
      <sheetData sheetId="289">
        <row r="1">
          <cell r="G1">
            <v>0</v>
          </cell>
        </row>
      </sheetData>
      <sheetData sheetId="290">
        <row r="1">
          <cell r="G1">
            <v>0</v>
          </cell>
        </row>
      </sheetData>
      <sheetData sheetId="291">
        <row r="1">
          <cell r="G1">
            <v>0</v>
          </cell>
        </row>
      </sheetData>
      <sheetData sheetId="292">
        <row r="1">
          <cell r="G1">
            <v>0</v>
          </cell>
        </row>
      </sheetData>
      <sheetData sheetId="293">
        <row r="1">
          <cell r="G1">
            <v>0</v>
          </cell>
        </row>
      </sheetData>
      <sheetData sheetId="294">
        <row r="1">
          <cell r="G1">
            <v>0</v>
          </cell>
        </row>
      </sheetData>
      <sheetData sheetId="295">
        <row r="1">
          <cell r="G1">
            <v>0</v>
          </cell>
        </row>
      </sheetData>
      <sheetData sheetId="296">
        <row r="1">
          <cell r="G1">
            <v>0</v>
          </cell>
        </row>
      </sheetData>
      <sheetData sheetId="297">
        <row r="1">
          <cell r="G1">
            <v>0</v>
          </cell>
        </row>
      </sheetData>
      <sheetData sheetId="298">
        <row r="1">
          <cell r="G1">
            <v>0</v>
          </cell>
        </row>
      </sheetData>
      <sheetData sheetId="299">
        <row r="1">
          <cell r="G1">
            <v>0</v>
          </cell>
        </row>
      </sheetData>
      <sheetData sheetId="300">
        <row r="1">
          <cell r="G1">
            <v>0</v>
          </cell>
        </row>
      </sheetData>
      <sheetData sheetId="301">
        <row r="1">
          <cell r="G1">
            <v>0</v>
          </cell>
        </row>
      </sheetData>
      <sheetData sheetId="302">
        <row r="1">
          <cell r="G1">
            <v>0</v>
          </cell>
        </row>
      </sheetData>
      <sheetData sheetId="303">
        <row r="1">
          <cell r="G1">
            <v>0</v>
          </cell>
        </row>
      </sheetData>
      <sheetData sheetId="304">
        <row r="1">
          <cell r="G1">
            <v>0</v>
          </cell>
        </row>
      </sheetData>
      <sheetData sheetId="305">
        <row r="1">
          <cell r="G1">
            <v>0</v>
          </cell>
        </row>
      </sheetData>
      <sheetData sheetId="306">
        <row r="1">
          <cell r="G1">
            <v>0</v>
          </cell>
        </row>
      </sheetData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>
        <row r="1">
          <cell r="G1">
            <v>0</v>
          </cell>
        </row>
      </sheetData>
      <sheetData sheetId="521">
        <row r="1">
          <cell r="G1">
            <v>0</v>
          </cell>
        </row>
      </sheetData>
      <sheetData sheetId="522">
        <row r="1">
          <cell r="G1">
            <v>0</v>
          </cell>
        </row>
      </sheetData>
      <sheetData sheetId="523">
        <row r="1">
          <cell r="G1">
            <v>0</v>
          </cell>
        </row>
      </sheetData>
      <sheetData sheetId="524">
        <row r="1">
          <cell r="G1">
            <v>0</v>
          </cell>
        </row>
      </sheetData>
      <sheetData sheetId="525">
        <row r="1">
          <cell r="G1">
            <v>0</v>
          </cell>
        </row>
      </sheetData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/>
      <sheetData sheetId="572"/>
      <sheetData sheetId="573" refreshError="1"/>
      <sheetData sheetId="574" refreshError="1"/>
      <sheetData sheetId="575">
        <row r="1">
          <cell r="G1" t="str">
            <v/>
          </cell>
        </row>
      </sheetData>
      <sheetData sheetId="576">
        <row r="1">
          <cell r="G1" t="str">
            <v/>
          </cell>
        </row>
      </sheetData>
      <sheetData sheetId="577">
        <row r="1">
          <cell r="G1">
            <v>0</v>
          </cell>
        </row>
      </sheetData>
      <sheetData sheetId="578">
        <row r="1">
          <cell r="G1">
            <v>0</v>
          </cell>
        </row>
      </sheetData>
      <sheetData sheetId="579">
        <row r="1">
          <cell r="G1">
            <v>0</v>
          </cell>
        </row>
      </sheetData>
      <sheetData sheetId="580">
        <row r="1">
          <cell r="G1" t="str">
            <v/>
          </cell>
        </row>
      </sheetData>
      <sheetData sheetId="581" refreshError="1"/>
      <sheetData sheetId="582" refreshError="1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 refreshError="1"/>
      <sheetData sheetId="615" refreshError="1"/>
      <sheetData sheetId="616" refreshError="1"/>
      <sheetData sheetId="6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Codes"/>
      <sheetName val="std tabel"/>
      <sheetName val="I-Index"/>
      <sheetName val="DATA"/>
      <sheetName val="G-183"/>
      <sheetName val="2008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1"/>
      <sheetName val="modaj"/>
      <sheetName val="Project Detail Inputs"/>
      <sheetName val="inv"/>
      <sheetName val="I KEY INFORMATION"/>
      <sheetName val="VI REVENUE OOD"/>
      <sheetName val="IIb P&amp;L short"/>
      <sheetName val="IV REVENUE ROOMS"/>
      <sheetName val="IV REVENUE  F&amp;B"/>
      <sheetName val="Input"/>
      <sheetName val="Price"/>
      <sheetName val="Уч2"/>
      <sheetName val="Уч1"/>
      <sheetName val="по_статье_бюджета"/>
      <sheetName val="Precalcs"/>
      <sheetName val="油価変動"/>
      <sheetName val="произв_прогр"/>
      <sheetName val="assumptions"/>
      <sheetName val="Securities"/>
      <sheetName val="Paramètres"/>
      <sheetName val="Sheet4"/>
      <sheetName val="B-4"/>
      <sheetName val="FES"/>
      <sheetName val="types"/>
      <sheetName val="Sheet3"/>
      <sheetName val="T_T"/>
      <sheetName val="CNOBARI"/>
      <sheetName val="Dropdown"/>
      <sheetName val="Inputs"/>
      <sheetName val=""/>
      <sheetName val="ВидHFГП"/>
      <sheetName val="ВидNbГП"/>
      <sheetName val="ПП"/>
      <sheetName val="ВидТаГП"/>
      <sheetName val="5r"/>
      <sheetName val="synthgraph DCF"/>
      <sheetName val="Gen Data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>
        <row r="11">
          <cell r="H11">
            <v>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 refreshError="1"/>
      <sheetData sheetId="120"/>
      <sheetData sheetId="12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ФОТ"/>
      <sheetName val="справка"/>
      <sheetName val="группа"/>
      <sheetName val="Water trucking 2005"/>
      <sheetName val="Ден потоки"/>
      <sheetName val="#REF"/>
      <sheetName val="5NK "/>
      <sheetName val="флормиро"/>
      <sheetName val="Hidden"/>
      <sheetName val="СписокТЭП"/>
      <sheetName val="Титул1"/>
      <sheetName val="цены14"/>
      <sheetName val="Нефть"/>
      <sheetName val="ДС МЗК"/>
      <sheetName val="Лист2"/>
      <sheetName val="д.7.001"/>
      <sheetName val="ЕдИзм"/>
      <sheetName val="Форма3.6"/>
      <sheetName val="Текущие цены"/>
      <sheetName val="рабочий"/>
      <sheetName val="окраска"/>
      <sheetName val="ОТиТБ"/>
      <sheetName val="УПРАВЛЕНИЕ11"/>
      <sheetName val="МАТЕР.433,452"/>
      <sheetName val="Форма1"/>
      <sheetName val="list"/>
      <sheetName val="LME_prices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#REF!"/>
      <sheetName val="ремонт 25"/>
      <sheetName val="Индексы"/>
      <sheetName val="ЛКЗ и ЭКЗ"/>
      <sheetName val="материалы"/>
      <sheetName val="измен. формы"/>
      <sheetName val="Financial ratios А3"/>
      <sheetName val="План закупок"/>
      <sheetName val="  2.3.2"/>
      <sheetName val="Баланс"/>
      <sheetName val="P9-BS by Co"/>
      <sheetName val="пробег м расх"/>
      <sheetName val="пробмч по город"/>
      <sheetName val="рев на 09.06."/>
      <sheetName val="PP&amp;E mvt for 2003"/>
      <sheetName val="Лист1"/>
      <sheetName val="зоны"/>
      <sheetName val="Зам.нгду-1(наг)"/>
      <sheetName val="Зам.нгду-1"/>
      <sheetName val="Зам.ОЭПУ(доб)"/>
      <sheetName val="Зам.нгду-2(наг)"/>
      <sheetName val="черновик"/>
      <sheetName val="для впр"/>
      <sheetName val="замер"/>
      <sheetName val="доб"/>
      <sheetName val="Справочник"/>
      <sheetName val="9-1"/>
      <sheetName val="4"/>
      <sheetName val="1-1"/>
      <sheetName val="1"/>
      <sheetName val="XREF"/>
      <sheetName val="ЦентрЗатр"/>
      <sheetName val="Предпр"/>
      <sheetName val="FES"/>
      <sheetName val="1.411.1"/>
      <sheetName val="ФС-75"/>
      <sheetName val="ФСМн "/>
      <sheetName val="ФХ "/>
      <sheetName val="ФХС-40 "/>
      <sheetName val="ФХС-48 "/>
      <sheetName val="DATA-Ambition_COA"/>
      <sheetName val="Б.мчас (П)"/>
      <sheetName val="summary"/>
      <sheetName val="Форма1_(2)"/>
      <sheetName val="Форма7_"/>
      <sheetName val="Добыча_нефти4"/>
      <sheetName val="поставка_сравн13"/>
      <sheetName val="из_сем"/>
      <sheetName val="5NK_"/>
      <sheetName val="д_7_001"/>
      <sheetName val="Текущие_цены"/>
      <sheetName val="ДС_МЗК"/>
      <sheetName val="Форма3_6"/>
      <sheetName val="Ден_потоки"/>
      <sheetName val="Water_trucking_2005"/>
      <sheetName val="МАТЕР_433,452"/>
      <sheetName val="Изменяемые_данные"/>
      <sheetName val="Начисления_процентов"/>
      <sheetName val="январь_2014"/>
      <sheetName val="февраль_2014"/>
      <sheetName val="март_2014"/>
      <sheetName val="апрель_2014"/>
      <sheetName val="май_2014"/>
      <sheetName val="июнь_2014"/>
      <sheetName val="июль_2014"/>
      <sheetName val="август_2014"/>
      <sheetName val="сентябрь_2014"/>
      <sheetName val="ноябрь_2014"/>
      <sheetName val="декабрь_2014"/>
      <sheetName val="февраль_2015"/>
      <sheetName val="март_2015"/>
      <sheetName val="апрель_2015_г"/>
      <sheetName val="май_2015_г_"/>
      <sheetName val="июнь_2015_г_"/>
      <sheetName val="титул_лист_"/>
      <sheetName val="ремонт_25"/>
      <sheetName val="ЛКЗ_и_ЭКЗ"/>
      <sheetName val="Financial_ratios_А3"/>
      <sheetName val="1_411_1"/>
      <sheetName val="измен__формы"/>
      <sheetName val="с 01.08 по 17.10 = 1569 вагонов"/>
      <sheetName val="Const"/>
      <sheetName val="Control"/>
      <sheetName val="б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Prelim Cost"/>
      <sheetName val="Пр2"/>
      <sheetName val="ОТиТБ"/>
      <sheetName val="из сем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Сдача "/>
      <sheetName val="Форма2"/>
      <sheetName val="ОборБалФормОтч"/>
      <sheetName val="МО 0012"/>
      <sheetName val="NOV"/>
      <sheetName val="Бюджет"/>
      <sheetName val="Пр2"/>
      <sheetName val="Assumptions"/>
      <sheetName val="СПгнг"/>
      <sheetName val="ведомость"/>
      <sheetName val="Добыча нефти4"/>
      <sheetName val="Ввод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Лист3"/>
      <sheetName val="12 из 57 АЗС"/>
      <sheetName val="Sheet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поставка_сравн13"/>
      <sheetName val="Сдача_"/>
      <sheetName val="МО_0012"/>
      <sheetName val="Добыча_нефти4"/>
      <sheetName val="Loans out"/>
      <sheetName val="справка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Сеть"/>
      <sheetName val="Форма 18"/>
      <sheetName val="МАТЕР.433,452"/>
      <sheetName val="Спецификация"/>
      <sheetName val="МодельППП (Свод)"/>
      <sheetName val="1. Доходы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K6210"/>
      <sheetName val="#REF!"/>
      <sheetName val="Test of FA Installation"/>
      <sheetName val="Additions"/>
      <sheetName val="PV-date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табель"/>
      <sheetName val="баки _2_"/>
      <sheetName val="ИД"/>
      <sheetName val="Способ закупки"/>
      <sheetName val="Data"/>
      <sheetName val="Транс12дек"/>
      <sheetName val="7НК"/>
      <sheetName val="indx"/>
      <sheetName val="PL12"/>
      <sheetName val="Prelim Cost"/>
      <sheetName val="цеховые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. АРЕМ"/>
      <sheetName val="общие данные"/>
      <sheetName val="отделы"/>
      <sheetName val="name"/>
      <sheetName val="исп.см."/>
      <sheetName val="персонала"/>
      <sheetName val="TOC"/>
      <sheetName val="Расходы и доходы"/>
      <sheetName val="Январь"/>
      <sheetName val="KTG_m"/>
      <sheetName val="Начисления процентов"/>
      <sheetName val="точн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Сдача "/>
      <sheetName val="7.1"/>
      <sheetName val="Ф4_КБМ+АФ"/>
      <sheetName val="Бюджет"/>
      <sheetName val="ЕдИзм"/>
      <sheetName val="Предпр"/>
      <sheetName val="Treatment Summary"/>
      <sheetName val="Форма3.6"/>
      <sheetName val="Справочник"/>
      <sheetName val="14_1_2_2__Услуги связи_"/>
      <sheetName val="Пром1"/>
      <sheetName val="#REF"/>
      <sheetName val="L-1 Займ БРК инвест цели"/>
      <sheetName val="G-1"/>
      <sheetName val="Assumptions"/>
      <sheetName val="исп.см."/>
      <sheetName val="Добыча нефти4"/>
      <sheetName val="справка"/>
      <sheetName val="группа"/>
      <sheetName val="1Утв ТК  Capex 07 "/>
      <sheetName val="Prelim Cost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  2.3.2"/>
      <sheetName val="11"/>
      <sheetName val="Содержание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по 2007 году план на 2008 год"/>
      <sheetName val="д.7.001"/>
      <sheetName val="5NK "/>
      <sheetName val="Пр2"/>
      <sheetName val="Add-s test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Keys"/>
      <sheetName val="Месяц"/>
      <sheetName val="Расчет2000Прямой"/>
      <sheetName val="АЗФ"/>
      <sheetName val="АК"/>
      <sheetName val="Актюбе"/>
      <sheetName val="ССГПО"/>
      <sheetName val="ОСВ"/>
      <sheetName val="приложение№3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I. Прогноз доходов"/>
      <sheetName val="LME_prices"/>
      <sheetName val="Нефть"/>
      <sheetName val="МодельППП (Свод)"/>
      <sheetName val="общие данные"/>
      <sheetName val="отделы"/>
      <sheetName val="2002(v2)"/>
      <sheetName val="Титул1"/>
      <sheetName val="текст"/>
      <sheetName val="филиалы"/>
      <sheetName val="Макро"/>
      <sheetName val="Лист3"/>
      <sheetName val="точн2"/>
      <sheetName val="июнь"/>
      <sheetName val="май 203"/>
      <sheetName val="Лист6"/>
      <sheetName val="Лист1"/>
      <sheetName val="BS new"/>
      <sheetName val="ФП"/>
      <sheetName val="флормиро"/>
      <sheetName val="450 (2)"/>
      <sheetName val="ввод-вывод ОС авг2004- 2005"/>
      <sheetName val="2007 0,01"/>
      <sheetName val="Накл"/>
      <sheetName val="Sheet1"/>
      <sheetName val="исходные данные"/>
      <sheetName val="2.8. стр-ра себестоимости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#REF!"/>
      <sheetName val="Loans out"/>
      <sheetName val="Гр5(о)"/>
      <sheetName val="свод"/>
      <sheetName val="Сводная"/>
      <sheetName val="Hidden"/>
      <sheetName val="МАТЕР.433,452"/>
      <sheetName val="ГБ"/>
      <sheetName val="мат расходы"/>
      <sheetName val="Потребители"/>
      <sheetName val="Блоки"/>
      <sheetName val="Баланс"/>
      <sheetName val="КР материалы"/>
      <sheetName val="Movements"/>
      <sheetName val="план"/>
      <sheetName val="класс"/>
      <sheetName val="01-45"/>
      <sheetName val="Спр_ пласт"/>
      <sheetName val="Capex"/>
      <sheetName val="Подразд"/>
      <sheetName val="Sheet2"/>
      <sheetName val="РСза 6-м 2012"/>
      <sheetName val="Dictionaries"/>
      <sheetName val="Преискурант"/>
      <sheetName val=" 2.3.2"/>
      <sheetName val="Sheet5"/>
      <sheetName val="База"/>
      <sheetName val="сброс"/>
      <sheetName val="9-1"/>
      <sheetName val="4"/>
      <sheetName val="1-1"/>
      <sheetName val="1"/>
      <sheetName val="Тарифы"/>
      <sheetName val="Предпосылки"/>
      <sheetName val="IS"/>
      <sheetName val="Форма 18"/>
      <sheetName val="2_2 ОтклОТМ"/>
      <sheetName val="1_3_2 ОТМ"/>
      <sheetName val="ЯНВАРЬ"/>
      <sheetName val="списки"/>
      <sheetName val="факт 2005 г."/>
      <sheetName val="3.ФОТ"/>
      <sheetName val="4.Налоги"/>
      <sheetName val="Штатка"/>
      <sheetName val="Инвестиции"/>
      <sheetName val="Прибыль"/>
      <sheetName val="смета"/>
      <sheetName val="Исполнение по БЕ"/>
      <sheetName val="Технический"/>
      <sheetName val="КАТО"/>
      <sheetName val="ОПГЗ"/>
      <sheetName val="План ГЗ"/>
      <sheetName val="Перем. затр"/>
      <sheetName val="ИП_ДО_БЛ "/>
      <sheetName val="1 вариант  2009 "/>
      <sheetName val="suppl-pack"/>
      <sheetName val="14_1_2_2_(Услуги_связи)4"/>
      <sheetName val="ТЭП_старая1"/>
      <sheetName val="поставка_сравн131"/>
      <sheetName val="из_сем1"/>
      <sheetName val="Форма3_61"/>
      <sheetName val="Сдача_1"/>
      <sheetName val="7_11"/>
      <sheetName val="14_1_2_2__Услуги_связи_1"/>
      <sheetName val="Treatment_Summary1"/>
      <sheetName val="L-1_Займ_БРК_инвест_цели1"/>
      <sheetName val="__2_3_21"/>
      <sheetName val="Добыча_нефти41"/>
      <sheetName val="Income_$1"/>
      <sheetName val="2_БО1"/>
      <sheetName val="10_БО_(kzt)1"/>
      <sheetName val="1кв__1"/>
      <sheetName val="2кв_1"/>
      <sheetName val="Инв_вл_тыс_ед1"/>
      <sheetName val="вход_параметры1"/>
      <sheetName val="1Утв_ТК__Capex_07_1"/>
      <sheetName val="исп_см_1"/>
      <sheetName val="по_2007_году_план_на_2008_год1"/>
      <sheetName val="д_7_0011"/>
      <sheetName val="5NK_1"/>
      <sheetName val="БиВи_(290)"/>
      <sheetName val="Prelim_Cost1"/>
      <sheetName val="I__Прогноз_доходов"/>
      <sheetName val="Статьи_затрат1"/>
      <sheetName val="Справка_ИЦА1"/>
      <sheetName val="Фонд_15гор1"/>
      <sheetName val="Фонд_Кар-с1"/>
      <sheetName val="Фонд_Купола1"/>
      <sheetName val="Фонд_14_гор_1"/>
      <sheetName val="Фонд_16_гор_1"/>
      <sheetName val="Фонд_17_гор_1"/>
      <sheetName val="Фонд_18_гор_1"/>
      <sheetName val="МодельППП_(Свод)"/>
      <sheetName val="общие_данные"/>
      <sheetName val="450_(2)"/>
      <sheetName val="Add-s_test1"/>
      <sheetName val="ввод-вывод_ОС_авг2004-_2005"/>
      <sheetName val="2007_0,01"/>
      <sheetName val="BS_new"/>
      <sheetName val="Loans_out"/>
      <sheetName val="май_203"/>
      <sheetName val="Базовые_данные1"/>
      <sheetName val="исходные_данные"/>
      <sheetName val="Форма_3"/>
      <sheetName val="Форма_2"/>
      <sheetName val="Зам_нгду-1"/>
      <sheetName val="Зам_ОЭПУ(доб)"/>
      <sheetName val="тех_режим"/>
      <sheetName val="Зам_нгду-2(наг)"/>
      <sheetName val="МАТЕР_433,452"/>
      <sheetName val="мат_расходы"/>
      <sheetName val="2_8__стр-ра_себестоимости"/>
      <sheetName val="Форма_18"/>
      <sheetName val="0. Данные"/>
      <sheetName val="S|C_2008_Budget"/>
      <sheetName val="доп.дан."/>
      <sheetName val="turnover"/>
      <sheetName val="План_ГЗ"/>
      <sheetName val="1_вариант__2009_"/>
      <sheetName val="11-005"/>
      <sheetName val="Ком плат"/>
      <sheetName val="Ф3"/>
      <sheetName val="элементы"/>
      <sheetName val="XREF"/>
      <sheetName val="Industry"/>
      <sheetName val="Спр__пласт"/>
      <sheetName val="Data"/>
      <sheetName val="Бонды стр.341"/>
      <sheetName val="Остатки по бухучету"/>
      <sheetName val="A-20"/>
      <sheetName val="параметры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 refreshError="1"/>
      <sheetData sheetId="282" refreshError="1"/>
      <sheetData sheetId="283" refreshError="1"/>
      <sheetData sheetId="284" refreshError="1"/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  <sheetData sheetId="294" refreshError="1"/>
      <sheetData sheetId="295" refreshError="1"/>
      <sheetData sheetId="296" refreshError="1"/>
      <sheetData sheetId="297" refreshError="1"/>
      <sheetData sheetId="29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I. Прогноз доходов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#ССЫЛКА"/>
      <sheetName val="бартер"/>
      <sheetName val="1 класс"/>
      <sheetName val="2 класс"/>
      <sheetName val="3 класс"/>
      <sheetName val="4 класс"/>
      <sheetName val="5 класс"/>
      <sheetName val="Prelim Cost"/>
      <sheetName val="Сверка"/>
      <sheetName val="t0_name"/>
      <sheetName val="ИД"/>
      <sheetName val="Отпуск продукции"/>
      <sheetName val="спецпит,проездн."/>
      <sheetName val="13 NGDO"/>
      <sheetName val="1"/>
      <sheetName val="MS"/>
      <sheetName val="Штатное 2012-2015"/>
      <sheetName val="смета"/>
      <sheetName val="табель"/>
      <sheetName val="FES"/>
      <sheetName val="14.1.2.2.(Услуги связи)"/>
      <sheetName val="Форма1"/>
      <sheetName val="Сеть"/>
      <sheetName val="общие данные"/>
      <sheetName val="Loans out"/>
      <sheetName val="МодельППП (Свод)"/>
      <sheetName val="Лист1"/>
      <sheetName val="2_2_ОтклОТМ"/>
      <sheetName val="1_3_2_ОТМ"/>
      <sheetName val="1кв. "/>
      <sheetName val="2кв."/>
      <sheetName val="Баланс"/>
      <sheetName val="Sheet5"/>
      <sheetName val="10 БО (kzt)"/>
      <sheetName val="Бюджет"/>
      <sheetName val="Потребители"/>
      <sheetName val="Блоки"/>
      <sheetName val="Datasheet"/>
      <sheetName val="Cash flow 2011"/>
      <sheetName val="КБ"/>
      <sheetName val="VLOOKUP"/>
      <sheetName val="INPUTMASTER"/>
      <sheetName val="Способ закупки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отделы"/>
      <sheetName val="MATRIX_DA_10"/>
      <sheetName val="list"/>
      <sheetName val="АТиК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Сдача "/>
      <sheetName val="s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Hidden"/>
      <sheetName val="Приложение 7 (ЕНП)"/>
      <sheetName val="Гр5(о)"/>
      <sheetName val="УУ 9 мес.2014"/>
      <sheetName val="потр"/>
      <sheetName val="СН"/>
      <sheetName val="Направления обучения"/>
      <sheetName val="BS new"/>
      <sheetName val="сортамент"/>
      <sheetName val="Sales F"/>
      <sheetName val="WBS elements RS-v.02A"/>
      <sheetName val="Balance Sheet"/>
      <sheetName val="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PP&amp;E mvt for 2003"/>
      <sheetName val="Макро"/>
      <sheetName val="Capex"/>
      <sheetName val="глина"/>
      <sheetName val="Заполните"/>
      <sheetName val="План"/>
      <sheetName val="Факт"/>
      <sheetName val="Лист5"/>
      <sheetName val="Преискурант"/>
      <sheetName val="Табельные номера сотрудников"/>
      <sheetName val="Лист2"/>
      <sheetName val="Sep"/>
      <sheetName val="массив ДЗО"/>
      <sheetName val="форма 3 смета затрат"/>
      <sheetName val="Прайс 2005"/>
      <sheetName val="Лист3"/>
      <sheetName val="точн2"/>
      <sheetName val="БиВи (290)"/>
      <sheetName val="450 (2)"/>
      <sheetName val="Накл"/>
      <sheetName val="новая №5"/>
      <sheetName val="Movements"/>
      <sheetName val="Собственный капитал"/>
      <sheetName val="Пок"/>
      <sheetName val="черновик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I KEY INFORMATION"/>
      <sheetName val="Спецификация"/>
      <sheetName val="Лв 1715 (сб)"/>
      <sheetName val="ОП_свод"/>
      <sheetName val="Осн. пара"/>
      <sheetName val="шкала"/>
      <sheetName val="ДД"/>
      <sheetName val="Затраты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сброс"/>
      <sheetName val="LME_prices"/>
      <sheetName val="Лист4"/>
      <sheetName val="a"/>
      <sheetName val="ЦФО"/>
      <sheetName val="наличие_НДС"/>
      <sheetName val="Тип_учета"/>
      <sheetName val="tob-assump"/>
      <sheetName val="Info"/>
      <sheetName val="книга предпосылок"/>
      <sheetName val="Данные"/>
      <sheetName val="sov tot"/>
      <sheetName val="общие"/>
      <sheetName val="январь"/>
      <sheetName val="Способ_закупки"/>
      <sheetName val="д_7_001"/>
      <sheetName val="Сдача_"/>
      <sheetName val="Направления_обучения"/>
      <sheetName val="Приложение_7_(ЕНП)"/>
      <sheetName val="УУ_9_мес_2014"/>
      <sheetName val="BS_new"/>
      <sheetName val="БиВи_(290)"/>
      <sheetName val="450_(2)"/>
      <sheetName val="WBS_elements_RS-v_02A"/>
      <sheetName val="исп_см_"/>
      <sheetName val="2002(v2)"/>
      <sheetName val="2_2_ОтклОТМ3"/>
      <sheetName val="1_3_2_ОТМ3"/>
      <sheetName val="жд_тарифы2"/>
      <sheetName val="МО_00122"/>
      <sheetName val="Статьи_ТЭП_старая_структура2"/>
      <sheetName val="Добыча_нефти42"/>
      <sheetName val="поставка_сравн132"/>
      <sheetName val="I__Прогноз_доходов2"/>
      <sheetName val="Notes_IS2"/>
      <sheetName val="Input_TD2"/>
      <sheetName val="Prelim_Cost2"/>
      <sheetName val="1_класс2"/>
      <sheetName val="2_класс2"/>
      <sheetName val="3_класс2"/>
      <sheetName val="4_класс2"/>
      <sheetName val="5_класс2"/>
      <sheetName val="Отпуск_продукции2"/>
      <sheetName val="спецпит,проездн_2"/>
      <sheetName val="13_NGDO2"/>
      <sheetName val="общие_данные2"/>
      <sheetName val="Loans_out2"/>
      <sheetName val="МодельППП_(Свод)2"/>
      <sheetName val="14_1_2_2_(Услуги_связи)2"/>
      <sheetName val="10_БО_(kzt)2"/>
      <sheetName val="1кв__2"/>
      <sheetName val="2кв_2"/>
      <sheetName val="Штатное_2012-20152"/>
      <sheetName val="Cash_flow_20112"/>
      <sheetName val="ввод-вывод_ОС_авг2004-_20052"/>
      <sheetName val="Форма3_62"/>
      <sheetName val="5NK_2"/>
      <sheetName val="из_сем2"/>
      <sheetName val="__2_3_2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1_(2)2"/>
      <sheetName val="Об-я_св-а2"/>
      <sheetName val="апрель_09_1"/>
      <sheetName val="PP&amp;E_mvt_for_2003"/>
      <sheetName val="Прайс_2005"/>
      <sheetName val="бензин по авто"/>
      <sheetName val="др адм"/>
      <sheetName val="Осн.ср-ва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 По скв"/>
      <sheetName val="Дефл"/>
      <sheetName val="Sheet2"/>
      <sheetName val="2003 (215862 тн)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>
        <row r="3">
          <cell r="A3">
            <v>1</v>
          </cell>
        </row>
      </sheetData>
      <sheetData sheetId="224">
        <row r="3">
          <cell r="A3">
            <v>1</v>
          </cell>
        </row>
      </sheetData>
      <sheetData sheetId="225">
        <row r="3">
          <cell r="A3">
            <v>1</v>
          </cell>
        </row>
      </sheetData>
      <sheetData sheetId="226">
        <row r="3">
          <cell r="A3">
            <v>1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/>
      <sheetData sheetId="361" refreshError="1"/>
      <sheetData sheetId="362" refreshError="1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ввод-вывод ОС авг2004- 2005"/>
      <sheetName val="I KEY INFORMATION"/>
      <sheetName val="Счетчики"/>
      <sheetName val="ОТиТБ"/>
      <sheetName val="СПгнг"/>
      <sheetName val="группа"/>
      <sheetName val="ID-06"/>
      <sheetName val="сырье и материалы"/>
      <sheetName val="L-1 (БРК)"/>
      <sheetName val="g-1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глина"/>
      <sheetName val="из сем"/>
      <sheetName val="13 NGDO"/>
      <sheetName val="жд тарифы"/>
      <sheetName val="2 БО (тенге)"/>
      <sheetName val="I. Прогноз доходов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Отпуск продукции"/>
      <sheetName val="#REF"/>
      <sheetName val="1NK"/>
      <sheetName val="класс"/>
      <sheetName val="Об-я св-а"/>
      <sheetName val="PV-date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Добыча_нефти42"/>
      <sheetName val="поставка_сравн13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из_сем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2БО"/>
      <sheetName val="Пром1"/>
      <sheetName val="ЦентрЗатр"/>
      <sheetName val="Лист3"/>
      <sheetName val="Бюджет"/>
      <sheetName val="табель"/>
      <sheetName val="ЕдИзм"/>
      <sheetName val="Предпр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__2_3_22"/>
      <sheetName val="из_сем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баки _2_"/>
      <sheetName val="ИД"/>
      <sheetName val="Способ закупки"/>
      <sheetName val="Data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Сеть"/>
      <sheetName val="Спецификация"/>
      <sheetName val="МодельППП (Свод)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PL12"/>
      <sheetName val="МАТЕР.433,452"/>
      <sheetName val="1. Доходы"/>
      <sheetName val="Prelim Cost"/>
      <sheetName val="цеховые"/>
      <sheetName val="#REF!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авка"/>
      <sheetName val="БиВи (290)"/>
      <sheetName val="450"/>
      <sheetName val="Форма 18"/>
      <sheetName val="спр. АРЕМ"/>
      <sheetName val="Hidden"/>
      <sheetName val="Титул1"/>
      <sheetName val="K6210"/>
      <sheetName val="Test of FA Installation"/>
      <sheetName val="Additions"/>
      <sheetName val="i-index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Ф"/>
      <sheetName val="Собственный капитал"/>
      <sheetName val="План произв-ва (мес.) (бюджет)"/>
      <sheetName val="исп.см."/>
      <sheetName val="KTG_m"/>
      <sheetName val="АУП командировочные"/>
      <sheetName val="Январь"/>
      <sheetName val="Sheet5"/>
      <sheetName val="2008"/>
      <sheetName val="2009"/>
      <sheetName val="Sheet3"/>
      <sheetName val="Продактс"/>
      <sheetName val="Р.11. пр 11.1"/>
      <sheetName val="НДПИ"/>
      <sheetName val="Распределение"/>
      <sheetName val="персонала"/>
      <sheetName val="ремонт 25"/>
      <sheetName val="пр 6 дох"/>
      <sheetName val="Касс книга"/>
      <sheetName val="_x0000__x0003__x0000__x0004__x0000_"/>
      <sheetName val="_x0000_ _x0000_"/>
      <sheetName val="_x0000__x0009__x0000_"/>
      <sheetName val="план07"/>
      <sheetName val="Налоги"/>
      <sheetName val="шкала"/>
      <sheetName val="Официальные курсы"/>
      <sheetName val="распределение модели"/>
      <sheetName val="I1"/>
      <sheetName val="I2"/>
      <sheetName val="цхл 2004"/>
      <sheetName val="список"/>
      <sheetName val="6НК-cт."/>
      <sheetName val="TOC"/>
      <sheetName val="Tier1"/>
      <sheetName val="справочник"/>
      <sheetName val="Кнфиг сетка"/>
      <sheetName val="СВОД Логистика"/>
      <sheetName val="PP&amp;E mvt for 2003"/>
      <sheetName val="Control"/>
      <sheetName val="Treatment Summary"/>
      <sheetName val="01-45"/>
      <sheetName val="Факт-Бюджет"/>
      <sheetName val="Факт"/>
      <sheetName val="Реализация"/>
      <sheetName val="Евкарпиди "/>
      <sheetName val="без НДС"/>
      <sheetName val="Бюджет-факт"/>
      <sheetName val="сетка"/>
      <sheetName val="ЭКРБ"/>
      <sheetName val="бартер"/>
      <sheetName val="ремон_x0009__x0000__x0000__x0000_"/>
      <sheetName val="АНАЛИТ"/>
      <sheetName val="Добыча_нефти43"/>
      <sheetName val="I_KEY_INFORMATION3"/>
      <sheetName val="ввод-вывод_ОС_авг2004-_20053"/>
      <sheetName val="сырье_и_материалы1"/>
      <sheetName val="I__Прогноз_доходов1"/>
      <sheetName val="Resp__2_1"/>
      <sheetName val="L-1_(БРК)1"/>
      <sheetName val="Список_инв__недвижимости_с_нор1"/>
      <sheetName val="1_класс1"/>
      <sheetName val="2_класс1"/>
      <sheetName val="3_класс1"/>
      <sheetName val="4_класс1"/>
      <sheetName val="5_класс1"/>
      <sheetName val="13_NGDO1"/>
      <sheetName val="жд_тарифы1"/>
      <sheetName val="2_БО_(тенге)1"/>
      <sheetName val="Input_TD1"/>
      <sheetName val="МО_00121"/>
      <sheetName val="Отпуск_продукции1"/>
      <sheetName val="МодельППП_(Свод)"/>
      <sheetName val="Prelim_Cost"/>
      <sheetName val="Loans_out"/>
      <sheetName val="Форма2_xls"/>
      <sheetName val="5NK_"/>
      <sheetName val="по_2007_году_план_на_2008_год"/>
      <sheetName val="Труд_"/>
      <sheetName val="МАТЕР_433,452"/>
      <sheetName val="1__Доходы"/>
      <sheetName val="баки__2_"/>
      <sheetName val="BS_new"/>
      <sheetName val="_"/>
      <sheetName val=" "/>
      <sheetName val="ремон _x0000__x0000__x0000_"/>
      <sheetName val="10. Входные данные"/>
      <sheetName val="Project Detail Inputs"/>
      <sheetName val="years 1-3 by month"/>
      <sheetName val="600000"/>
      <sheetName val="700000"/>
      <sheetName val="700000 (общая)"/>
      <sheetName val="610000-783000"/>
      <sheetName val="Общий"/>
      <sheetName val="пробег м расх"/>
      <sheetName val="пробмч по город"/>
      <sheetName val="я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 refreshError="1"/>
      <sheetData sheetId="397" refreshError="1"/>
      <sheetData sheetId="398" refreshError="1"/>
      <sheetData sheetId="399" refreshError="1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справка"/>
      <sheetName val="СписокТЭП"/>
      <sheetName val="предприятия"/>
      <sheetName val="Лв 1715 (сб)"/>
      <sheetName val="ИзменяемыеДанные"/>
      <sheetName val="ДДСАБ"/>
      <sheetName val="ДДСККБ"/>
      <sheetName val="Форма2"/>
      <sheetName val="P&amp;L"/>
      <sheetName val="Provisions"/>
      <sheetName val="ОборБалФормОтч"/>
      <sheetName val="SMSTemp"/>
      <sheetName val="МО 0012"/>
      <sheetName val="д.7.001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СПгнг"/>
      <sheetName val="10Cash"/>
      <sheetName val="I KEY INFORMATION"/>
      <sheetName val="Cash CCI Detail"/>
      <sheetName val="ниигкр"/>
      <sheetName val="тариф"/>
      <sheetName val="Rollforward"/>
      <sheetName val="класс"/>
      <sheetName val="#ССЫЛКА"/>
      <sheetName val="FES"/>
      <sheetName val="База"/>
      <sheetName val="из сем"/>
      <sheetName val="Пр3"/>
      <sheetName val="t0_name"/>
      <sheetName val="ОТиТБ"/>
      <sheetName val="факт 2005 г."/>
      <sheetName val="Лист2"/>
      <sheetName val="OBL_CRED_30-06-97.XLS"/>
      <sheetName val="Water trucking 2005"/>
      <sheetName val="Ввод"/>
      <sheetName val="2в"/>
      <sheetName val="поставка сравн13"/>
      <sheetName val="ТитулЛистОтч"/>
      <sheetName val="#REF!"/>
      <sheetName val="\USER\MANAT\CREDITY\REGION\ARHI"/>
      <sheetName val="60701"/>
      <sheetName val="Движение ОС"/>
      <sheetName val="N-200.1"/>
      <sheetName val="N-500.1"/>
      <sheetName val="depreciation testing"/>
      <sheetName val="8210.09"/>
      <sheetName val="ОС и ИН (120)"/>
      <sheetName val="технический-НЕ УДАЛЯТЬ"/>
      <sheetName val="PV-date"/>
      <sheetName val="_USER_MANAT_CREDITY_REGION_ARHI"/>
      <sheetName val="s"/>
      <sheetName val="ЯНВАРЬ"/>
      <sheetName val="Справочник"/>
      <sheetName val="TB Atai excel"/>
      <sheetName val="Sum Statement"/>
      <sheetName val="KAR10"/>
      <sheetName val="Контакты"/>
      <sheetName val="скала"/>
      <sheetName val="март детально"/>
      <sheetName val="T6.200"/>
      <sheetName val="\\KZWKHASENOVGA\aws\Documents a"/>
      <sheetName val="РБУ"/>
      <sheetName val="ввод-вывод ОС авг2004- 2005"/>
      <sheetName val="XLR_NoRangeSheet"/>
      <sheetName val="Добыча нефти4"/>
      <sheetName val="TB"/>
      <sheetName val="PR CN"/>
      <sheetName val="Profit &amp; Loss Total"/>
      <sheetName val="Цеховые"/>
      <sheetName val="3.3.31."/>
      <sheetName val="TMP"/>
      <sheetName val="Code Trans"/>
      <sheetName val="Haul cons"/>
      <sheetName val="\A\USER\MANAT\CREDITY\REGION\AR"/>
      <sheetName val="1. Ввод"/>
      <sheetName val="мэпп2"/>
      <sheetName val="Исходные"/>
      <sheetName val="Hidden"/>
      <sheetName val=""/>
      <sheetName val="Mine Gen"/>
      <sheetName val="Экспл_ запасы"/>
      <sheetName val="Пром_ запасы"/>
      <sheetName val="__KZWKHASENOVGA_aws_Documents a"/>
      <sheetName val="PDC_Worksheet"/>
      <sheetName val="ао"/>
      <sheetName val="Debt"/>
      <sheetName val="1 (2)"/>
      <sheetName val="Ставки"/>
      <sheetName val="Баланс"/>
      <sheetName val="Тип обучения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1а"/>
      <sheetName val="Форма 2"/>
      <sheetName val="Форма 2 с внутригр_"/>
      <sheetName val="Форма 2а"/>
      <sheetName val="Ф-3"/>
      <sheetName val="Ф3-1"/>
      <sheetName val="Прилож. 1 к Ф-3"/>
      <sheetName val="Приложение 2 к Ф-3"/>
      <sheetName val="Прилож-3 к Ф 3"/>
      <sheetName val="Ф 3-2"/>
      <sheetName val="Форма 4"/>
      <sheetName val="Форма 4а"/>
      <sheetName val="5"/>
      <sheetName val="5а"/>
      <sheetName val="5б"/>
      <sheetName val="6"/>
      <sheetName val="7"/>
      <sheetName val="7а"/>
      <sheetName val="7б"/>
      <sheetName val="8"/>
      <sheetName val="8а"/>
      <sheetName val="8б"/>
      <sheetName val="8в"/>
      <sheetName val="8г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 "/>
      <sheetName val="14"/>
      <sheetName val="14 а"/>
      <sheetName val="15"/>
      <sheetName val="15 а"/>
      <sheetName val="15 б"/>
      <sheetName val="16"/>
      <sheetName val="17-1"/>
      <sheetName val="17-2"/>
      <sheetName val="17-3"/>
      <sheetName val="17-4"/>
      <sheetName val="поставка сравн13"/>
      <sheetName val="СписокТЭП"/>
      <sheetName val="Приложение 1 - Формы фин. отч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U-3"/>
      <sheetName val="U-4"/>
      <sheetName val="B_4"/>
      <sheetName val="KTO_WB_FSL_31.12.01"/>
      <sheetName val="ЯНВАРЬ"/>
      <sheetName val="СВОД 1сц."/>
      <sheetName val="#REF"/>
      <sheetName val="B1.2"/>
      <sheetName val="Диаграммы"/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ао"/>
      <sheetName val="справочники"/>
      <sheetName val="Лист3"/>
      <sheetName val="Actuals Input"/>
      <sheetName val="U4.100 711"/>
      <sheetName val="Статьи"/>
      <sheetName val="FES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A-20"/>
      <sheetName val="2210900-Aug"/>
      <sheetName val="расшиф процентов (2)"/>
      <sheetName val="Gas1999"/>
      <sheetName val="DATA"/>
      <sheetName val="Содержание"/>
      <sheetName val=""/>
      <sheetName val="Prelim Cost"/>
      <sheetName val="CamKum Prod"/>
      <sheetName val="2БО"/>
      <sheetName val="map_nat"/>
      <sheetName val="map_RPG"/>
      <sheetName val="Параметры"/>
      <sheetName val="1"/>
      <sheetName val="Ac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  <sheetName val="Prelim_Cost"/>
      <sheetName val="Расчет_Ин"/>
      <sheetName val="std_tabel"/>
      <sheetName val="Info"/>
      <sheetName val="CamKum_Prod"/>
      <sheetName val="Tabeller"/>
      <sheetName val="J-55"/>
      <sheetName val="Anlagevermögen"/>
      <sheetName val="misc"/>
      <sheetName val="FS-97"/>
      <sheetName val="16"/>
      <sheetName val="12"/>
      <sheetName val="31_12_03"/>
      <sheetName val="Grouplist"/>
      <sheetName val="SETUP"/>
      <sheetName val="Links"/>
      <sheetName val="PYTB"/>
      <sheetName val="FA_Movement_Kyrg"/>
      <sheetName val="Settings"/>
      <sheetName val="Lead"/>
      <sheetName val="31_05_04"/>
      <sheetName val="F100-Trial_BS"/>
      <sheetName val="справка"/>
      <sheetName val="Данные"/>
      <sheetName val="LME_prices"/>
      <sheetName val="std t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inv"/>
      <sheetName val="std tabel"/>
      <sheetName val="I-Index"/>
      <sheetName val="DATA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Codes"/>
      <sheetName val="modaj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81CF2-CA1D-407C-AC64-1D1524DBCBE7}">
  <sheetPr>
    <pageSetUpPr autoPageBreaks="0"/>
  </sheetPr>
  <dimension ref="A1:I158"/>
  <sheetViews>
    <sheetView topLeftCell="A118" zoomScale="90" zoomScaleNormal="90" zoomScaleSheetLayoutView="80" workbookViewId="0">
      <selection activeCell="A156" sqref="A156"/>
    </sheetView>
  </sheetViews>
  <sheetFormatPr defaultColWidth="9.42578125" defaultRowHeight="12.75" outlineLevelRow="2" x14ac:dyDescent="0.2"/>
  <cols>
    <col min="1" max="1" width="72.140625" style="8" customWidth="1"/>
    <col min="2" max="2" width="9.85546875" style="7" customWidth="1"/>
    <col min="3" max="3" width="21.42578125" style="3" customWidth="1"/>
    <col min="4" max="4" width="24" style="16" customWidth="1"/>
    <col min="5" max="5" width="13.5703125" style="13" bestFit="1" customWidth="1"/>
    <col min="6" max="6" width="13" style="13" customWidth="1"/>
    <col min="7" max="7" width="9.42578125" style="7"/>
    <col min="8" max="8" width="16.42578125" style="7" bestFit="1" customWidth="1"/>
    <col min="9" max="9" width="19.5703125" style="7" customWidth="1"/>
    <col min="10" max="16384" width="9.42578125" style="7"/>
  </cols>
  <sheetData>
    <row r="1" spans="1:9" x14ac:dyDescent="0.2">
      <c r="A1" s="1"/>
      <c r="B1" s="2"/>
      <c r="D1" s="4" t="s">
        <v>0</v>
      </c>
      <c r="E1" s="5"/>
      <c r="F1" s="5"/>
      <c r="G1" s="6"/>
      <c r="H1" s="6"/>
      <c r="I1" s="6"/>
    </row>
    <row r="2" spans="1:9" x14ac:dyDescent="0.2">
      <c r="A2" s="1"/>
      <c r="B2" s="2"/>
      <c r="D2" s="4" t="s">
        <v>1</v>
      </c>
      <c r="E2" s="5"/>
      <c r="F2" s="5"/>
      <c r="G2" s="6"/>
      <c r="H2" s="6"/>
      <c r="I2" s="6"/>
    </row>
    <row r="3" spans="1:9" x14ac:dyDescent="0.2">
      <c r="A3" s="1"/>
      <c r="B3" s="2"/>
      <c r="D3" s="4" t="s">
        <v>2</v>
      </c>
      <c r="E3" s="5"/>
      <c r="F3" s="5"/>
      <c r="G3" s="6"/>
      <c r="H3" s="6"/>
      <c r="I3" s="6"/>
    </row>
    <row r="4" spans="1:9" x14ac:dyDescent="0.2">
      <c r="C4" s="9"/>
      <c r="D4" s="10"/>
      <c r="E4" s="5"/>
      <c r="F4" s="5"/>
      <c r="G4" s="6"/>
      <c r="H4" s="6"/>
      <c r="I4" s="6"/>
    </row>
    <row r="5" spans="1:9" x14ac:dyDescent="0.2">
      <c r="C5" s="9"/>
      <c r="D5" s="10" t="s">
        <v>3</v>
      </c>
      <c r="E5" s="5"/>
      <c r="F5" s="5"/>
      <c r="G5" s="6"/>
      <c r="H5" s="6"/>
      <c r="I5" s="6"/>
    </row>
    <row r="6" spans="1:9" x14ac:dyDescent="0.2">
      <c r="C6" s="9"/>
      <c r="D6" s="10" t="s">
        <v>4</v>
      </c>
      <c r="E6" s="5"/>
      <c r="F6" s="5"/>
      <c r="G6" s="6"/>
      <c r="H6" s="6"/>
      <c r="I6" s="6"/>
    </row>
    <row r="7" spans="1:9" x14ac:dyDescent="0.2">
      <c r="C7" s="9"/>
      <c r="D7" s="10" t="s">
        <v>5</v>
      </c>
      <c r="E7" s="5"/>
      <c r="F7" s="5"/>
      <c r="G7" s="6"/>
      <c r="H7" s="6"/>
      <c r="I7" s="6"/>
    </row>
    <row r="8" spans="1:9" x14ac:dyDescent="0.2">
      <c r="A8" s="1"/>
      <c r="B8" s="2"/>
      <c r="C8" s="11"/>
      <c r="D8" s="12"/>
    </row>
    <row r="9" spans="1:9" x14ac:dyDescent="0.2">
      <c r="A9" s="1"/>
      <c r="B9" s="2"/>
      <c r="C9" s="14" t="s">
        <v>6</v>
      </c>
      <c r="D9" s="10" t="s">
        <v>7</v>
      </c>
    </row>
    <row r="10" spans="1:9" ht="38.25" x14ac:dyDescent="0.2">
      <c r="A10" s="1" t="s">
        <v>8</v>
      </c>
      <c r="B10" s="2"/>
      <c r="C10" s="15" t="s">
        <v>9</v>
      </c>
    </row>
    <row r="11" spans="1:9" ht="63.75" x14ac:dyDescent="0.2">
      <c r="A11" s="1" t="s">
        <v>10</v>
      </c>
      <c r="B11" s="2"/>
      <c r="C11" s="15" t="s">
        <v>11</v>
      </c>
    </row>
    <row r="12" spans="1:9" x14ac:dyDescent="0.2">
      <c r="A12" s="1" t="s">
        <v>12</v>
      </c>
      <c r="B12" s="2"/>
      <c r="C12" s="15" t="s">
        <v>13</v>
      </c>
    </row>
    <row r="13" spans="1:9" ht="15.75" customHeight="1" x14ac:dyDescent="0.2">
      <c r="A13" s="1" t="s">
        <v>14</v>
      </c>
      <c r="B13" s="2"/>
      <c r="C13" s="15" t="s">
        <v>15</v>
      </c>
      <c r="D13" s="17"/>
    </row>
    <row r="14" spans="1:9" x14ac:dyDescent="0.2">
      <c r="A14" s="1" t="s">
        <v>16</v>
      </c>
      <c r="B14" s="2"/>
      <c r="C14" s="15" t="s">
        <v>17</v>
      </c>
      <c r="D14" s="17"/>
    </row>
    <row r="15" spans="1:9" x14ac:dyDescent="0.2">
      <c r="A15" s="1" t="s">
        <v>18</v>
      </c>
      <c r="B15" s="2"/>
      <c r="C15" s="18">
        <v>3838</v>
      </c>
      <c r="D15" s="17"/>
    </row>
    <row r="16" spans="1:9" x14ac:dyDescent="0.2">
      <c r="A16" s="1" t="s">
        <v>19</v>
      </c>
      <c r="B16" s="2"/>
      <c r="C16" s="15" t="s">
        <v>20</v>
      </c>
      <c r="D16" s="17"/>
    </row>
    <row r="17" spans="1:6" ht="38.25" x14ac:dyDescent="0.2">
      <c r="A17" s="1" t="s">
        <v>21</v>
      </c>
      <c r="B17" s="2"/>
      <c r="C17" s="15" t="s">
        <v>22</v>
      </c>
      <c r="D17" s="17"/>
    </row>
    <row r="18" spans="1:6" x14ac:dyDescent="0.2">
      <c r="A18" s="1"/>
      <c r="B18" s="2"/>
      <c r="C18" s="19"/>
      <c r="D18" s="17"/>
    </row>
    <row r="19" spans="1:6" x14ac:dyDescent="0.2">
      <c r="A19" s="20" t="s">
        <v>23</v>
      </c>
      <c r="B19" s="21"/>
      <c r="C19" s="21"/>
      <c r="D19" s="21"/>
    </row>
    <row r="20" spans="1:6" x14ac:dyDescent="0.2">
      <c r="A20" s="22" t="s">
        <v>24</v>
      </c>
      <c r="B20" s="23"/>
      <c r="C20" s="24">
        <v>45016</v>
      </c>
      <c r="D20" s="23"/>
    </row>
    <row r="21" spans="1:6" x14ac:dyDescent="0.2">
      <c r="A21" s="25"/>
      <c r="B21" s="26"/>
      <c r="C21" s="26"/>
      <c r="D21" s="27" t="s">
        <v>25</v>
      </c>
    </row>
    <row r="22" spans="1:6" s="29" customFormat="1" ht="25.5" customHeight="1" x14ac:dyDescent="0.25">
      <c r="A22" s="272" t="s">
        <v>26</v>
      </c>
      <c r="B22" s="272" t="s">
        <v>27</v>
      </c>
      <c r="C22" s="272" t="s">
        <v>28</v>
      </c>
      <c r="D22" s="272" t="s">
        <v>29</v>
      </c>
      <c r="E22" s="28"/>
      <c r="F22" s="28"/>
    </row>
    <row r="23" spans="1:6" s="29" customFormat="1" x14ac:dyDescent="0.25">
      <c r="A23" s="273"/>
      <c r="B23" s="273"/>
      <c r="C23" s="273"/>
      <c r="D23" s="273"/>
      <c r="E23" s="28"/>
      <c r="F23" s="28"/>
    </row>
    <row r="24" spans="1:6" s="34" customFormat="1" x14ac:dyDescent="0.2">
      <c r="A24" s="30" t="s">
        <v>30</v>
      </c>
      <c r="B24" s="31"/>
      <c r="C24" s="32"/>
      <c r="D24" s="32"/>
      <c r="E24" s="33"/>
      <c r="F24" s="33"/>
    </row>
    <row r="25" spans="1:6" x14ac:dyDescent="0.2">
      <c r="A25" s="35" t="s">
        <v>31</v>
      </c>
      <c r="B25" s="36" t="s">
        <v>32</v>
      </c>
      <c r="C25" s="37">
        <v>5102058</v>
      </c>
      <c r="D25" s="37">
        <v>16394188</v>
      </c>
    </row>
    <row r="26" spans="1:6" ht="25.5" x14ac:dyDescent="0.2">
      <c r="A26" s="35" t="s">
        <v>33</v>
      </c>
      <c r="B26" s="36" t="s">
        <v>34</v>
      </c>
      <c r="C26" s="38">
        <f>SUM(C27:C31)</f>
        <v>173169</v>
      </c>
      <c r="D26" s="38">
        <f>SUM(D27:D31)</f>
        <v>759048</v>
      </c>
    </row>
    <row r="27" spans="1:6" outlineLevel="1" x14ac:dyDescent="0.2">
      <c r="A27" s="35" t="s">
        <v>35</v>
      </c>
      <c r="B27" s="36"/>
      <c r="C27" s="38"/>
      <c r="D27" s="38"/>
    </row>
    <row r="28" spans="1:6" outlineLevel="1" x14ac:dyDescent="0.2">
      <c r="A28" s="35" t="s">
        <v>36</v>
      </c>
      <c r="B28" s="36"/>
      <c r="C28" s="38">
        <v>111286</v>
      </c>
      <c r="D28" s="38">
        <v>680633</v>
      </c>
    </row>
    <row r="29" spans="1:6" ht="25.5" outlineLevel="1" x14ac:dyDescent="0.2">
      <c r="A29" s="35" t="s">
        <v>37</v>
      </c>
      <c r="B29" s="36"/>
      <c r="C29" s="38"/>
      <c r="D29" s="38"/>
    </row>
    <row r="30" spans="1:6" outlineLevel="1" x14ac:dyDescent="0.2">
      <c r="A30" s="35" t="s">
        <v>38</v>
      </c>
      <c r="B30" s="36"/>
      <c r="C30" s="38">
        <v>60303</v>
      </c>
      <c r="D30" s="38">
        <v>77692</v>
      </c>
    </row>
    <row r="31" spans="1:6" outlineLevel="1" x14ac:dyDescent="0.2">
      <c r="A31" s="35" t="s">
        <v>39</v>
      </c>
      <c r="B31" s="36"/>
      <c r="C31" s="38">
        <v>1580</v>
      </c>
      <c r="D31" s="38">
        <v>723</v>
      </c>
    </row>
    <row r="32" spans="1:6" ht="25.5" x14ac:dyDescent="0.2">
      <c r="A32" s="35" t="s">
        <v>40</v>
      </c>
      <c r="B32" s="36" t="s">
        <v>41</v>
      </c>
      <c r="C32" s="38"/>
      <c r="D32" s="38"/>
    </row>
    <row r="33" spans="1:8" ht="25.5" x14ac:dyDescent="0.2">
      <c r="A33" s="35" t="s">
        <v>42</v>
      </c>
      <c r="B33" s="36" t="s">
        <v>43</v>
      </c>
      <c r="C33" s="38"/>
      <c r="D33" s="38"/>
    </row>
    <row r="34" spans="1:8" x14ac:dyDescent="0.2">
      <c r="A34" s="35" t="s">
        <v>44</v>
      </c>
      <c r="B34" s="36" t="s">
        <v>45</v>
      </c>
      <c r="C34" s="38"/>
      <c r="D34" s="38"/>
    </row>
    <row r="35" spans="1:8" x14ac:dyDescent="0.2">
      <c r="A35" s="35" t="s">
        <v>46</v>
      </c>
      <c r="B35" s="36" t="s">
        <v>47</v>
      </c>
      <c r="C35" s="39"/>
      <c r="D35" s="39"/>
    </row>
    <row r="36" spans="1:8" x14ac:dyDescent="0.2">
      <c r="A36" s="35" t="s">
        <v>48</v>
      </c>
      <c r="B36" s="36" t="s">
        <v>49</v>
      </c>
      <c r="C36" s="40">
        <f>SUM(C37:C38)</f>
        <v>15886893</v>
      </c>
      <c r="D36" s="40">
        <f>SUM(D37:D38)</f>
        <v>14534899</v>
      </c>
    </row>
    <row r="37" spans="1:8" s="45" customFormat="1" outlineLevel="1" x14ac:dyDescent="0.2">
      <c r="A37" s="41" t="s">
        <v>50</v>
      </c>
      <c r="B37" s="42"/>
      <c r="C37" s="43">
        <v>15809627</v>
      </c>
      <c r="D37" s="43">
        <v>14451586</v>
      </c>
      <c r="E37" s="44"/>
      <c r="F37" s="44"/>
    </row>
    <row r="38" spans="1:8" s="45" customFormat="1" outlineLevel="1" x14ac:dyDescent="0.2">
      <c r="A38" s="46" t="s">
        <v>51</v>
      </c>
      <c r="B38" s="47"/>
      <c r="C38" s="48">
        <v>77266</v>
      </c>
      <c r="D38" s="48">
        <v>83313</v>
      </c>
      <c r="E38" s="49"/>
      <c r="F38" s="49"/>
      <c r="G38" s="50"/>
      <c r="H38" s="51"/>
    </row>
    <row r="39" spans="1:8" x14ac:dyDescent="0.2">
      <c r="A39" s="35" t="s">
        <v>52</v>
      </c>
      <c r="B39" s="52" t="s">
        <v>53</v>
      </c>
      <c r="C39" s="53">
        <v>38341</v>
      </c>
      <c r="D39" s="53">
        <v>26609</v>
      </c>
      <c r="E39" s="49"/>
      <c r="F39" s="49"/>
      <c r="G39" s="6"/>
      <c r="H39" s="6"/>
    </row>
    <row r="40" spans="1:8" x14ac:dyDescent="0.2">
      <c r="A40" s="35" t="s">
        <v>54</v>
      </c>
      <c r="B40" s="52" t="s">
        <v>55</v>
      </c>
      <c r="C40" s="53"/>
      <c r="D40" s="53"/>
      <c r="E40" s="49"/>
      <c r="F40" s="49"/>
      <c r="G40" s="6"/>
      <c r="H40" s="6"/>
    </row>
    <row r="41" spans="1:8" x14ac:dyDescent="0.2">
      <c r="A41" s="54" t="s">
        <v>56</v>
      </c>
      <c r="B41" s="52" t="s">
        <v>57</v>
      </c>
      <c r="C41" s="53">
        <v>2782000</v>
      </c>
      <c r="D41" s="53">
        <v>1557436</v>
      </c>
      <c r="E41" s="49"/>
      <c r="F41" s="49"/>
      <c r="G41" s="6"/>
      <c r="H41" s="6"/>
    </row>
    <row r="42" spans="1:8" x14ac:dyDescent="0.2">
      <c r="A42" s="54" t="s">
        <v>58</v>
      </c>
      <c r="B42" s="55" t="s">
        <v>59</v>
      </c>
      <c r="C42" s="53">
        <v>64412249</v>
      </c>
      <c r="D42" s="53">
        <v>56283825</v>
      </c>
      <c r="E42" s="56"/>
      <c r="F42" s="56"/>
      <c r="G42" s="6"/>
      <c r="H42" s="6"/>
    </row>
    <row r="43" spans="1:8" x14ac:dyDescent="0.2">
      <c r="A43" s="54" t="s">
        <v>60</v>
      </c>
      <c r="B43" s="55" t="s">
        <v>61</v>
      </c>
      <c r="C43" s="53"/>
      <c r="D43" s="53"/>
      <c r="E43" s="56"/>
      <c r="F43" s="56"/>
      <c r="G43" s="6"/>
      <c r="H43" s="6"/>
    </row>
    <row r="44" spans="1:8" x14ac:dyDescent="0.2">
      <c r="A44" s="54" t="s">
        <v>62</v>
      </c>
      <c r="B44" s="55" t="s">
        <v>63</v>
      </c>
      <c r="C44" s="53">
        <f>SUM(C45:C46)</f>
        <v>10231640</v>
      </c>
      <c r="D44" s="53">
        <f>SUM(D45:D46)</f>
        <v>23086814</v>
      </c>
      <c r="E44" s="56"/>
      <c r="F44" s="56"/>
      <c r="G44" s="51"/>
      <c r="H44" s="6"/>
    </row>
    <row r="45" spans="1:8" x14ac:dyDescent="0.2">
      <c r="A45" s="57" t="s">
        <v>64</v>
      </c>
      <c r="B45" s="58"/>
      <c r="C45" s="59">
        <v>4038272</v>
      </c>
      <c r="D45" s="59">
        <v>17919140</v>
      </c>
      <c r="E45" s="60"/>
      <c r="F45" s="60"/>
      <c r="G45" s="51"/>
      <c r="H45" s="61"/>
    </row>
    <row r="46" spans="1:8" x14ac:dyDescent="0.2">
      <c r="A46" s="57" t="s">
        <v>65</v>
      </c>
      <c r="B46" s="58"/>
      <c r="C46" s="59">
        <v>6193368</v>
      </c>
      <c r="D46" s="59">
        <v>5167674</v>
      </c>
      <c r="E46" s="49"/>
      <c r="F46" s="49"/>
      <c r="G46" s="51"/>
      <c r="H46" s="6"/>
    </row>
    <row r="47" spans="1:8" s="34" customFormat="1" x14ac:dyDescent="0.2">
      <c r="A47" s="62" t="s">
        <v>66</v>
      </c>
      <c r="B47" s="63">
        <v>100</v>
      </c>
      <c r="C47" s="64">
        <f>C25+C26+C32+C33+C34+C35+C36+C39+C40+C41+C42+C43+C44</f>
        <v>98626350</v>
      </c>
      <c r="D47" s="64">
        <f>D25+D26+D32+D33+D34+D35+D36+D39+D40+D41+D42+D43+D44</f>
        <v>112642819</v>
      </c>
      <c r="E47" s="65"/>
      <c r="F47" s="65"/>
      <c r="G47" s="66"/>
      <c r="H47" s="66"/>
    </row>
    <row r="48" spans="1:8" s="34" customFormat="1" x14ac:dyDescent="0.2">
      <c r="A48" s="62" t="s">
        <v>67</v>
      </c>
      <c r="B48" s="63">
        <v>101</v>
      </c>
      <c r="C48" s="67"/>
      <c r="D48" s="67"/>
      <c r="E48" s="65"/>
      <c r="F48" s="65"/>
      <c r="G48" s="66"/>
      <c r="H48" s="66"/>
    </row>
    <row r="49" spans="1:6" s="34" customFormat="1" x14ac:dyDescent="0.2">
      <c r="A49" s="30" t="s">
        <v>68</v>
      </c>
      <c r="B49" s="68"/>
      <c r="C49" s="32"/>
      <c r="D49" s="32"/>
      <c r="E49" s="33"/>
      <c r="F49" s="33"/>
    </row>
    <row r="50" spans="1:6" ht="25.5" x14ac:dyDescent="0.2">
      <c r="A50" s="35" t="s">
        <v>69</v>
      </c>
      <c r="B50" s="36">
        <v>110</v>
      </c>
      <c r="C50" s="38">
        <f>SUM(C51:C56)</f>
        <v>277905</v>
      </c>
      <c r="D50" s="38">
        <f>SUM(D51:D56)</f>
        <v>276625</v>
      </c>
    </row>
    <row r="51" spans="1:6" outlineLevel="1" x14ac:dyDescent="0.2">
      <c r="A51" s="35" t="s">
        <v>70</v>
      </c>
      <c r="B51" s="36"/>
      <c r="C51" s="38"/>
      <c r="D51" s="38"/>
    </row>
    <row r="52" spans="1:6" outlineLevel="1" x14ac:dyDescent="0.2">
      <c r="A52" s="35" t="s">
        <v>71</v>
      </c>
      <c r="B52" s="36"/>
      <c r="C52" s="38">
        <v>185002</v>
      </c>
      <c r="D52" s="69">
        <v>189432</v>
      </c>
    </row>
    <row r="53" spans="1:6" outlineLevel="1" x14ac:dyDescent="0.2">
      <c r="A53" s="35" t="s">
        <v>36</v>
      </c>
      <c r="B53" s="36"/>
      <c r="C53" s="38"/>
      <c r="D53" s="69"/>
    </row>
    <row r="54" spans="1:6" ht="25.5" outlineLevel="1" x14ac:dyDescent="0.2">
      <c r="A54" s="35" t="s">
        <v>72</v>
      </c>
      <c r="B54" s="36"/>
      <c r="C54" s="38"/>
      <c r="D54" s="69"/>
    </row>
    <row r="55" spans="1:6" outlineLevel="1" x14ac:dyDescent="0.2">
      <c r="A55" s="35" t="s">
        <v>38</v>
      </c>
      <c r="B55" s="36"/>
      <c r="C55" s="38">
        <v>92903</v>
      </c>
      <c r="D55" s="69">
        <v>87193</v>
      </c>
    </row>
    <row r="56" spans="1:6" outlineLevel="1" x14ac:dyDescent="0.2">
      <c r="A56" s="35" t="s">
        <v>73</v>
      </c>
      <c r="B56" s="36"/>
      <c r="C56" s="38"/>
      <c r="D56" s="38"/>
    </row>
    <row r="57" spans="1:6" ht="25.5" x14ac:dyDescent="0.2">
      <c r="A57" s="35" t="s">
        <v>74</v>
      </c>
      <c r="B57" s="36">
        <v>111</v>
      </c>
      <c r="C57" s="38">
        <v>110704</v>
      </c>
      <c r="D57" s="38">
        <v>110704</v>
      </c>
    </row>
    <row r="58" spans="1:6" ht="25.5" x14ac:dyDescent="0.2">
      <c r="A58" s="35" t="s">
        <v>75</v>
      </c>
      <c r="B58" s="36">
        <v>112</v>
      </c>
      <c r="C58" s="38"/>
      <c r="D58" s="38"/>
    </row>
    <row r="59" spans="1:6" x14ac:dyDescent="0.2">
      <c r="A59" s="35" t="s">
        <v>76</v>
      </c>
      <c r="B59" s="36">
        <v>113</v>
      </c>
      <c r="C59" s="38"/>
      <c r="D59" s="38"/>
    </row>
    <row r="60" spans="1:6" x14ac:dyDescent="0.2">
      <c r="A60" s="70" t="s">
        <v>77</v>
      </c>
      <c r="B60" s="71">
        <v>114</v>
      </c>
      <c r="C60" s="72">
        <v>0</v>
      </c>
      <c r="D60" s="72">
        <v>0</v>
      </c>
    </row>
    <row r="61" spans="1:6" s="45" customFormat="1" x14ac:dyDescent="0.2">
      <c r="A61" s="73" t="s">
        <v>78</v>
      </c>
      <c r="B61" s="71">
        <v>115</v>
      </c>
      <c r="C61" s="74">
        <f>SUM(C62:C63)</f>
        <v>867055</v>
      </c>
      <c r="D61" s="74">
        <f>SUM(D62:D63)</f>
        <v>956636</v>
      </c>
      <c r="E61" s="44"/>
      <c r="F61" s="44"/>
    </row>
    <row r="62" spans="1:6" s="45" customFormat="1" outlineLevel="1" x14ac:dyDescent="0.2">
      <c r="A62" s="75" t="s">
        <v>79</v>
      </c>
      <c r="B62" s="71"/>
      <c r="C62" s="74"/>
      <c r="D62" s="74"/>
      <c r="E62" s="44"/>
      <c r="F62" s="44"/>
    </row>
    <row r="63" spans="1:6" s="45" customFormat="1" outlineLevel="1" x14ac:dyDescent="0.2">
      <c r="A63" s="75" t="s">
        <v>80</v>
      </c>
      <c r="B63" s="71"/>
      <c r="C63" s="74">
        <v>867055</v>
      </c>
      <c r="D63" s="74">
        <v>956636</v>
      </c>
      <c r="E63" s="44"/>
      <c r="F63" s="44"/>
    </row>
    <row r="64" spans="1:6" s="45" customFormat="1" x14ac:dyDescent="0.2">
      <c r="A64" s="73" t="s">
        <v>81</v>
      </c>
      <c r="B64" s="71">
        <v>116</v>
      </c>
      <c r="C64" s="74"/>
      <c r="D64" s="74"/>
      <c r="E64" s="44"/>
      <c r="F64" s="44"/>
    </row>
    <row r="65" spans="1:7" x14ac:dyDescent="0.2">
      <c r="A65" s="35" t="s">
        <v>82</v>
      </c>
      <c r="B65" s="36">
        <v>117</v>
      </c>
      <c r="C65" s="39">
        <f>SUM(C66:C67)</f>
        <v>0</v>
      </c>
      <c r="D65" s="39">
        <f>SUM(D66:D67)</f>
        <v>0</v>
      </c>
    </row>
    <row r="66" spans="1:7" s="45" customFormat="1" outlineLevel="1" x14ac:dyDescent="0.2">
      <c r="A66" s="41" t="s">
        <v>50</v>
      </c>
      <c r="B66" s="42"/>
      <c r="C66" s="43"/>
      <c r="D66" s="43"/>
      <c r="E66" s="44"/>
      <c r="F66" s="44"/>
    </row>
    <row r="67" spans="1:7" s="45" customFormat="1" outlineLevel="1" x14ac:dyDescent="0.2">
      <c r="A67" s="41" t="s">
        <v>51</v>
      </c>
      <c r="B67" s="42"/>
      <c r="C67" s="43"/>
      <c r="D67" s="43"/>
      <c r="E67" s="44"/>
      <c r="F67" s="44"/>
    </row>
    <row r="68" spans="1:7" s="45" customFormat="1" x14ac:dyDescent="0.2">
      <c r="A68" s="73" t="s">
        <v>83</v>
      </c>
      <c r="B68" s="36">
        <v>118</v>
      </c>
      <c r="C68" s="43"/>
      <c r="D68" s="43"/>
      <c r="E68" s="44"/>
      <c r="F68" s="44"/>
    </row>
    <row r="69" spans="1:7" s="45" customFormat="1" x14ac:dyDescent="0.2">
      <c r="A69" s="73" t="s">
        <v>84</v>
      </c>
      <c r="B69" s="36">
        <v>119</v>
      </c>
      <c r="C69" s="43"/>
      <c r="D69" s="43"/>
      <c r="E69" s="44"/>
      <c r="F69" s="44"/>
    </row>
    <row r="70" spans="1:7" x14ac:dyDescent="0.2">
      <c r="A70" s="35" t="s">
        <v>85</v>
      </c>
      <c r="B70" s="36">
        <v>120</v>
      </c>
      <c r="C70" s="38"/>
      <c r="D70" s="38"/>
    </row>
    <row r="71" spans="1:7" x14ac:dyDescent="0.2">
      <c r="A71" s="35" t="s">
        <v>86</v>
      </c>
      <c r="B71" s="36">
        <v>121</v>
      </c>
      <c r="C71" s="38">
        <v>32451875</v>
      </c>
      <c r="D71" s="38">
        <v>32847931</v>
      </c>
    </row>
    <row r="72" spans="1:7" x14ac:dyDescent="0.2">
      <c r="A72" s="35" t="s">
        <v>87</v>
      </c>
      <c r="B72" s="36">
        <v>122</v>
      </c>
      <c r="C72" s="38">
        <v>124768</v>
      </c>
      <c r="D72" s="38">
        <v>130596</v>
      </c>
    </row>
    <row r="73" spans="1:7" x14ac:dyDescent="0.2">
      <c r="A73" s="35" t="s">
        <v>60</v>
      </c>
      <c r="B73" s="36">
        <v>123</v>
      </c>
      <c r="C73" s="38">
        <v>0</v>
      </c>
      <c r="D73" s="38">
        <v>0</v>
      </c>
    </row>
    <row r="74" spans="1:7" x14ac:dyDescent="0.2">
      <c r="A74" s="35" t="s">
        <v>88</v>
      </c>
      <c r="B74" s="36">
        <v>124</v>
      </c>
      <c r="C74" s="38">
        <v>315729</v>
      </c>
      <c r="D74" s="38">
        <v>315624</v>
      </c>
    </row>
    <row r="75" spans="1:7" x14ac:dyDescent="0.2">
      <c r="A75" s="35" t="s">
        <v>89</v>
      </c>
      <c r="B75" s="36">
        <v>125</v>
      </c>
      <c r="C75" s="38">
        <v>410491</v>
      </c>
      <c r="D75" s="38">
        <v>429000</v>
      </c>
    </row>
    <row r="76" spans="1:7" x14ac:dyDescent="0.2">
      <c r="A76" s="35" t="s">
        <v>90</v>
      </c>
      <c r="B76" s="36">
        <v>126</v>
      </c>
      <c r="C76" s="38">
        <v>46432</v>
      </c>
      <c r="D76" s="38">
        <v>44255</v>
      </c>
    </row>
    <row r="77" spans="1:7" x14ac:dyDescent="0.2">
      <c r="A77" s="70" t="s">
        <v>91</v>
      </c>
      <c r="B77" s="71">
        <v>127</v>
      </c>
      <c r="C77" s="76">
        <f>SUM(C78:C80)</f>
        <v>7514715</v>
      </c>
      <c r="D77" s="76">
        <f>SUM(D78:D80)</f>
        <v>7367684</v>
      </c>
      <c r="G77" s="77"/>
    </row>
    <row r="78" spans="1:7" outlineLevel="1" x14ac:dyDescent="0.2">
      <c r="A78" s="41" t="s">
        <v>92</v>
      </c>
      <c r="B78" s="78"/>
      <c r="C78" s="74">
        <v>5054102</v>
      </c>
      <c r="D78" s="74">
        <v>5059281</v>
      </c>
    </row>
    <row r="79" spans="1:7" outlineLevel="1" x14ac:dyDescent="0.2">
      <c r="A79" s="79" t="s">
        <v>91</v>
      </c>
      <c r="B79" s="78"/>
      <c r="C79" s="74">
        <v>2460613</v>
      </c>
      <c r="D79" s="74">
        <v>2308403</v>
      </c>
    </row>
    <row r="80" spans="1:7" outlineLevel="1" x14ac:dyDescent="0.2">
      <c r="A80" s="80" t="s">
        <v>93</v>
      </c>
      <c r="B80" s="81"/>
      <c r="C80" s="82"/>
      <c r="D80" s="82"/>
      <c r="E80" s="49"/>
      <c r="F80" s="56"/>
      <c r="G80" s="6"/>
    </row>
    <row r="81" spans="1:6" s="34" customFormat="1" x14ac:dyDescent="0.2">
      <c r="A81" s="30" t="s">
        <v>94</v>
      </c>
      <c r="B81" s="68">
        <v>200</v>
      </c>
      <c r="C81" s="83">
        <f>C50+C57+C58+C59+C60+C61+C64+C65+C68+C658+C70+C71+C72+C73+C74+C75+C76+C77+C69</f>
        <v>42119674</v>
      </c>
      <c r="D81" s="83">
        <f>D50+D57+D58+D59+D60+D61+D64+D65+D68+D658+D70+D71+D72+D73+D74+D75+D76+D77+D69</f>
        <v>42479055</v>
      </c>
      <c r="E81" s="33"/>
      <c r="F81" s="33"/>
    </row>
    <row r="82" spans="1:6" s="34" customFormat="1" x14ac:dyDescent="0.2">
      <c r="A82" s="30" t="s">
        <v>95</v>
      </c>
      <c r="B82" s="31"/>
      <c r="C82" s="83">
        <f>C81+C48+C47</f>
        <v>140746024</v>
      </c>
      <c r="D82" s="83">
        <f>D81+D48+D47</f>
        <v>155121874</v>
      </c>
      <c r="E82" s="33"/>
      <c r="F82" s="33"/>
    </row>
    <row r="83" spans="1:6" s="88" customFormat="1" ht="25.5" x14ac:dyDescent="0.25">
      <c r="A83" s="84" t="s">
        <v>96</v>
      </c>
      <c r="B83" s="85" t="s">
        <v>27</v>
      </c>
      <c r="C83" s="86"/>
      <c r="D83" s="86"/>
      <c r="E83" s="87"/>
      <c r="F83" s="87"/>
    </row>
    <row r="84" spans="1:6" s="34" customFormat="1" x14ac:dyDescent="0.2">
      <c r="A84" s="30" t="s">
        <v>97</v>
      </c>
      <c r="B84" s="31"/>
      <c r="C84" s="32"/>
      <c r="D84" s="32"/>
      <c r="E84" s="33"/>
      <c r="F84" s="33"/>
    </row>
    <row r="85" spans="1:6" ht="25.5" x14ac:dyDescent="0.2">
      <c r="A85" s="35" t="s">
        <v>98</v>
      </c>
      <c r="B85" s="36">
        <v>210</v>
      </c>
      <c r="C85" s="39">
        <f>SUM(C86:C89)</f>
        <v>14715</v>
      </c>
      <c r="D85" s="39">
        <f>SUM(D86:D89)</f>
        <v>14500</v>
      </c>
    </row>
    <row r="86" spans="1:6" s="45" customFormat="1" outlineLevel="2" x14ac:dyDescent="0.2">
      <c r="A86" s="41" t="s">
        <v>99</v>
      </c>
      <c r="B86" s="78"/>
      <c r="C86" s="74"/>
      <c r="D86" s="74"/>
      <c r="E86" s="13"/>
      <c r="F86" s="13"/>
    </row>
    <row r="87" spans="1:6" s="45" customFormat="1" outlineLevel="2" x14ac:dyDescent="0.2">
      <c r="A87" s="89" t="s">
        <v>100</v>
      </c>
      <c r="B87" s="78"/>
      <c r="C87" s="74">
        <v>14715</v>
      </c>
      <c r="D87" s="74">
        <v>14500</v>
      </c>
      <c r="E87" s="44"/>
      <c r="F87" s="44"/>
    </row>
    <row r="88" spans="1:6" s="45" customFormat="1" outlineLevel="2" x14ac:dyDescent="0.2">
      <c r="A88" s="41" t="s">
        <v>101</v>
      </c>
      <c r="B88" s="78"/>
      <c r="C88" s="74"/>
      <c r="D88" s="74"/>
      <c r="E88" s="44"/>
      <c r="F88" s="44"/>
    </row>
    <row r="89" spans="1:6" s="45" customFormat="1" outlineLevel="2" x14ac:dyDescent="0.2">
      <c r="A89" s="41" t="s">
        <v>102</v>
      </c>
      <c r="B89" s="78"/>
      <c r="C89" s="74"/>
      <c r="D89" s="74"/>
      <c r="E89" s="44"/>
      <c r="F89" s="44"/>
    </row>
    <row r="90" spans="1:6" s="45" customFormat="1" ht="25.5" outlineLevel="2" x14ac:dyDescent="0.2">
      <c r="A90" s="35" t="s">
        <v>103</v>
      </c>
      <c r="B90" s="71">
        <v>211</v>
      </c>
      <c r="C90" s="74"/>
      <c r="D90" s="74"/>
      <c r="E90" s="44"/>
      <c r="F90" s="44"/>
    </row>
    <row r="91" spans="1:6" x14ac:dyDescent="0.2">
      <c r="A91" s="35" t="s">
        <v>44</v>
      </c>
      <c r="B91" s="36">
        <v>212</v>
      </c>
      <c r="C91" s="38"/>
      <c r="D91" s="38"/>
    </row>
    <row r="92" spans="1:6" x14ac:dyDescent="0.2">
      <c r="A92" s="35" t="s">
        <v>104</v>
      </c>
      <c r="B92" s="36">
        <v>213</v>
      </c>
      <c r="C92" s="39">
        <f>SUM(C93:C94)</f>
        <v>625419</v>
      </c>
      <c r="D92" s="39">
        <f>SUM(D93:D94)</f>
        <v>643390</v>
      </c>
    </row>
    <row r="93" spans="1:6" s="45" customFormat="1" outlineLevel="1" x14ac:dyDescent="0.2">
      <c r="A93" s="41" t="s">
        <v>105</v>
      </c>
      <c r="B93" s="42"/>
      <c r="C93" s="43"/>
      <c r="D93" s="43"/>
      <c r="E93" s="13"/>
      <c r="F93" s="13"/>
    </row>
    <row r="94" spans="1:6" s="45" customFormat="1" outlineLevel="1" x14ac:dyDescent="0.2">
      <c r="A94" s="41" t="s">
        <v>106</v>
      </c>
      <c r="B94" s="42"/>
      <c r="C94" s="43">
        <v>625419</v>
      </c>
      <c r="D94" s="43">
        <v>643390</v>
      </c>
      <c r="E94" s="13"/>
      <c r="F94" s="44"/>
    </row>
    <row r="95" spans="1:6" x14ac:dyDescent="0.2">
      <c r="A95" s="35" t="s">
        <v>107</v>
      </c>
      <c r="B95" s="36">
        <v>214</v>
      </c>
      <c r="C95" s="39">
        <f>C96+C97</f>
        <v>12491294</v>
      </c>
      <c r="D95" s="39">
        <f>D96+D97</f>
        <v>15455664</v>
      </c>
    </row>
    <row r="96" spans="1:6" s="45" customFormat="1" outlineLevel="1" x14ac:dyDescent="0.2">
      <c r="A96" s="41" t="s">
        <v>108</v>
      </c>
      <c r="B96" s="42"/>
      <c r="C96" s="43">
        <v>12261234</v>
      </c>
      <c r="D96" s="43">
        <v>15333289</v>
      </c>
      <c r="E96" s="44"/>
      <c r="F96" s="44"/>
    </row>
    <row r="97" spans="1:7" s="45" customFormat="1" outlineLevel="1" x14ac:dyDescent="0.2">
      <c r="A97" s="41" t="s">
        <v>109</v>
      </c>
      <c r="B97" s="42"/>
      <c r="C97" s="43">
        <v>230060</v>
      </c>
      <c r="D97" s="43">
        <v>122375</v>
      </c>
      <c r="E97" s="44"/>
      <c r="F97" s="44"/>
    </row>
    <row r="98" spans="1:7" x14ac:dyDescent="0.2">
      <c r="A98" s="35" t="s">
        <v>110</v>
      </c>
      <c r="B98" s="36">
        <v>215</v>
      </c>
      <c r="C98" s="38">
        <v>1092387</v>
      </c>
      <c r="D98" s="38">
        <v>1716758</v>
      </c>
    </row>
    <row r="99" spans="1:7" x14ac:dyDescent="0.2">
      <c r="A99" s="35" t="s">
        <v>111</v>
      </c>
      <c r="B99" s="36">
        <v>216</v>
      </c>
      <c r="C99" s="38">
        <v>772611</v>
      </c>
      <c r="D99" s="38">
        <v>780714</v>
      </c>
    </row>
    <row r="100" spans="1:7" x14ac:dyDescent="0.2">
      <c r="A100" s="35" t="s">
        <v>112</v>
      </c>
      <c r="B100" s="36">
        <v>217</v>
      </c>
      <c r="C100" s="38">
        <v>790980</v>
      </c>
      <c r="D100" s="38">
        <v>780256</v>
      </c>
    </row>
    <row r="101" spans="1:7" x14ac:dyDescent="0.2">
      <c r="A101" s="35" t="s">
        <v>113</v>
      </c>
      <c r="B101" s="36">
        <v>218</v>
      </c>
      <c r="C101" s="38">
        <v>1343</v>
      </c>
      <c r="D101" s="38">
        <v>1693</v>
      </c>
    </row>
    <row r="102" spans="1:7" x14ac:dyDescent="0.2">
      <c r="A102" s="35" t="s">
        <v>114</v>
      </c>
      <c r="B102" s="36">
        <v>219</v>
      </c>
      <c r="C102" s="38">
        <v>23605148</v>
      </c>
      <c r="D102" s="38">
        <v>36168218</v>
      </c>
    </row>
    <row r="103" spans="1:7" x14ac:dyDescent="0.2">
      <c r="A103" s="35" t="s">
        <v>115</v>
      </c>
      <c r="B103" s="36">
        <v>220</v>
      </c>
      <c r="C103" s="38">
        <v>0</v>
      </c>
      <c r="D103" s="38">
        <v>0</v>
      </c>
    </row>
    <row r="104" spans="1:7" x14ac:dyDescent="0.2">
      <c r="A104" s="35" t="s">
        <v>116</v>
      </c>
      <c r="B104" s="36">
        <v>221</v>
      </c>
      <c r="C104" s="38">
        <v>50283</v>
      </c>
      <c r="D104" s="38">
        <v>50283</v>
      </c>
    </row>
    <row r="105" spans="1:7" x14ac:dyDescent="0.2">
      <c r="A105" s="70" t="s">
        <v>117</v>
      </c>
      <c r="B105" s="36">
        <v>222</v>
      </c>
      <c r="C105" s="38">
        <f>SUM(C106:C107)</f>
        <v>1828566</v>
      </c>
      <c r="D105" s="38">
        <f>SUM(D106:D107)</f>
        <v>1832031</v>
      </c>
      <c r="G105" s="77"/>
    </row>
    <row r="106" spans="1:7" x14ac:dyDescent="0.2">
      <c r="A106" s="70" t="s">
        <v>118</v>
      </c>
      <c r="B106" s="36"/>
      <c r="C106" s="38">
        <v>1047172</v>
      </c>
      <c r="D106" s="38">
        <v>780816</v>
      </c>
      <c r="G106" s="77"/>
    </row>
    <row r="107" spans="1:7" x14ac:dyDescent="0.2">
      <c r="A107" s="57" t="s">
        <v>65</v>
      </c>
      <c r="B107" s="90"/>
      <c r="C107" s="59">
        <v>781394</v>
      </c>
      <c r="D107" s="59">
        <v>1051215</v>
      </c>
      <c r="E107" s="49"/>
      <c r="F107" s="56"/>
      <c r="G107" s="51"/>
    </row>
    <row r="108" spans="1:7" s="34" customFormat="1" x14ac:dyDescent="0.2">
      <c r="A108" s="30" t="s">
        <v>119</v>
      </c>
      <c r="B108" s="68">
        <v>300</v>
      </c>
      <c r="C108" s="83">
        <f>C85+SUM(C90:C92)+C95+SUM(C98:C105)</f>
        <v>41272746</v>
      </c>
      <c r="D108" s="83">
        <f>D85+SUM(D90:D92)+D95+SUM(D98:D105)</f>
        <v>57443507</v>
      </c>
      <c r="E108" s="33"/>
      <c r="F108" s="33"/>
    </row>
    <row r="109" spans="1:7" s="34" customFormat="1" x14ac:dyDescent="0.2">
      <c r="A109" s="30" t="s">
        <v>120</v>
      </c>
      <c r="B109" s="68">
        <v>301</v>
      </c>
      <c r="C109" s="32"/>
      <c r="D109" s="32"/>
      <c r="E109" s="33"/>
      <c r="F109" s="33"/>
    </row>
    <row r="110" spans="1:7" s="34" customFormat="1" x14ac:dyDescent="0.2">
      <c r="A110" s="30" t="s">
        <v>121</v>
      </c>
      <c r="B110" s="31"/>
      <c r="C110" s="32"/>
      <c r="D110" s="32"/>
      <c r="E110" s="33"/>
      <c r="F110" s="33"/>
    </row>
    <row r="111" spans="1:7" ht="25.5" x14ac:dyDescent="0.2">
      <c r="A111" s="35" t="s">
        <v>122</v>
      </c>
      <c r="B111" s="36">
        <v>310</v>
      </c>
      <c r="C111" s="91">
        <f>SUM(C112:C115)</f>
        <v>400595</v>
      </c>
      <c r="D111" s="91">
        <f>SUM(D112:D115)</f>
        <v>406013</v>
      </c>
    </row>
    <row r="112" spans="1:7" s="45" customFormat="1" outlineLevel="2" x14ac:dyDescent="0.2">
      <c r="A112" s="41" t="s">
        <v>99</v>
      </c>
      <c r="B112" s="78"/>
      <c r="C112" s="74"/>
      <c r="D112" s="74"/>
      <c r="E112" s="13"/>
      <c r="F112" s="13"/>
    </row>
    <row r="113" spans="1:6" s="45" customFormat="1" ht="25.5" outlineLevel="2" x14ac:dyDescent="0.2">
      <c r="A113" s="92" t="s">
        <v>100</v>
      </c>
      <c r="B113" s="78"/>
      <c r="C113" s="74">
        <v>135768</v>
      </c>
      <c r="D113" s="74">
        <v>141186</v>
      </c>
      <c r="E113" s="44"/>
      <c r="F113" s="44"/>
    </row>
    <row r="114" spans="1:6" s="45" customFormat="1" outlineLevel="2" x14ac:dyDescent="0.2">
      <c r="A114" s="41" t="s">
        <v>101</v>
      </c>
      <c r="B114" s="78"/>
      <c r="C114" s="74"/>
      <c r="D114" s="74"/>
      <c r="E114" s="44"/>
      <c r="F114" s="44"/>
    </row>
    <row r="115" spans="1:6" s="45" customFormat="1" outlineLevel="2" x14ac:dyDescent="0.2">
      <c r="A115" s="41" t="s">
        <v>123</v>
      </c>
      <c r="B115" s="78"/>
      <c r="C115" s="74">
        <v>264827</v>
      </c>
      <c r="D115" s="74">
        <v>264827</v>
      </c>
      <c r="E115" s="44"/>
      <c r="F115" s="44"/>
    </row>
    <row r="116" spans="1:6" s="45" customFormat="1" ht="25.5" outlineLevel="2" x14ac:dyDescent="0.2">
      <c r="A116" s="35" t="s">
        <v>124</v>
      </c>
      <c r="B116" s="71">
        <v>311</v>
      </c>
      <c r="C116" s="74"/>
      <c r="D116" s="74"/>
      <c r="E116" s="44"/>
      <c r="F116" s="44"/>
    </row>
    <row r="117" spans="1:6" x14ac:dyDescent="0.2">
      <c r="A117" s="35" t="s">
        <v>76</v>
      </c>
      <c r="B117" s="36">
        <v>312</v>
      </c>
      <c r="C117" s="38"/>
      <c r="D117" s="38"/>
    </row>
    <row r="118" spans="1:6" x14ac:dyDescent="0.2">
      <c r="A118" s="35" t="s">
        <v>125</v>
      </c>
      <c r="B118" s="36">
        <v>313</v>
      </c>
      <c r="C118" s="91">
        <f>SUM(C119:C120)</f>
        <v>571573</v>
      </c>
      <c r="D118" s="91">
        <f>SUM(D119:D120)</f>
        <v>633257</v>
      </c>
    </row>
    <row r="119" spans="1:6" s="45" customFormat="1" outlineLevel="1" x14ac:dyDescent="0.2">
      <c r="A119" s="41" t="s">
        <v>105</v>
      </c>
      <c r="B119" s="42"/>
      <c r="C119" s="43"/>
      <c r="D119" s="43"/>
      <c r="E119" s="44"/>
      <c r="F119" s="44"/>
    </row>
    <row r="120" spans="1:6" s="45" customFormat="1" outlineLevel="1" x14ac:dyDescent="0.2">
      <c r="A120" s="41" t="s">
        <v>106</v>
      </c>
      <c r="B120" s="42"/>
      <c r="C120" s="43">
        <v>571573</v>
      </c>
      <c r="D120" s="43">
        <v>633257</v>
      </c>
      <c r="E120" s="44"/>
      <c r="F120" s="44"/>
    </row>
    <row r="121" spans="1:6" x14ac:dyDescent="0.2">
      <c r="A121" s="35" t="s">
        <v>126</v>
      </c>
      <c r="B121" s="36">
        <v>314</v>
      </c>
      <c r="C121" s="91">
        <f>SUM(C122:C123)</f>
        <v>57097</v>
      </c>
      <c r="D121" s="91">
        <f>SUM(D122:D123)</f>
        <v>59952</v>
      </c>
    </row>
    <row r="122" spans="1:6" s="45" customFormat="1" outlineLevel="1" x14ac:dyDescent="0.2">
      <c r="A122" s="41" t="s">
        <v>108</v>
      </c>
      <c r="B122" s="42"/>
      <c r="C122" s="43"/>
      <c r="D122" s="43"/>
      <c r="E122" s="44"/>
      <c r="F122" s="44"/>
    </row>
    <row r="123" spans="1:6" s="45" customFormat="1" outlineLevel="1" x14ac:dyDescent="0.2">
      <c r="A123" s="41" t="s">
        <v>109</v>
      </c>
      <c r="B123" s="42"/>
      <c r="C123" s="43">
        <v>57097</v>
      </c>
      <c r="D123" s="43">
        <v>59952</v>
      </c>
      <c r="E123" s="44"/>
      <c r="F123" s="44"/>
    </row>
    <row r="124" spans="1:6" x14ac:dyDescent="0.2">
      <c r="A124" s="35" t="s">
        <v>127</v>
      </c>
      <c r="B124" s="36">
        <v>315</v>
      </c>
      <c r="C124" s="38">
        <v>9617184</v>
      </c>
      <c r="D124" s="38">
        <v>9376680</v>
      </c>
    </row>
    <row r="125" spans="1:6" x14ac:dyDescent="0.2">
      <c r="A125" s="35" t="s">
        <v>128</v>
      </c>
      <c r="B125" s="36">
        <v>316</v>
      </c>
      <c r="C125" s="38">
        <v>1912334</v>
      </c>
      <c r="D125" s="38">
        <v>1818695</v>
      </c>
    </row>
    <row r="126" spans="1:6" x14ac:dyDescent="0.2">
      <c r="A126" s="35" t="s">
        <v>112</v>
      </c>
      <c r="B126" s="36">
        <v>317</v>
      </c>
      <c r="C126" s="38">
        <v>240292</v>
      </c>
      <c r="D126" s="38">
        <v>240292</v>
      </c>
    </row>
    <row r="127" spans="1:6" ht="15" customHeight="1" x14ac:dyDescent="0.2">
      <c r="A127" s="35" t="s">
        <v>129</v>
      </c>
      <c r="B127" s="36">
        <v>318</v>
      </c>
      <c r="C127" s="38"/>
      <c r="D127" s="38"/>
    </row>
    <row r="128" spans="1:6" x14ac:dyDescent="0.2">
      <c r="A128" s="35" t="s">
        <v>130</v>
      </c>
      <c r="B128" s="36">
        <v>319</v>
      </c>
      <c r="C128" s="38"/>
      <c r="D128" s="38"/>
    </row>
    <row r="129" spans="1:7" x14ac:dyDescent="0.2">
      <c r="A129" s="35" t="s">
        <v>115</v>
      </c>
      <c r="B129" s="36">
        <v>320</v>
      </c>
      <c r="C129" s="38"/>
      <c r="D129" s="38"/>
    </row>
    <row r="130" spans="1:7" x14ac:dyDescent="0.2">
      <c r="A130" s="70" t="s">
        <v>131</v>
      </c>
      <c r="B130" s="36">
        <v>321</v>
      </c>
      <c r="C130" s="38">
        <f>SUM(C131:C132)</f>
        <v>1869029</v>
      </c>
      <c r="D130" s="38">
        <f>SUM(D131:D132)</f>
        <v>1820187</v>
      </c>
      <c r="G130" s="77"/>
    </row>
    <row r="131" spans="1:7" x14ac:dyDescent="0.2">
      <c r="A131" s="70" t="s">
        <v>132</v>
      </c>
      <c r="B131" s="36"/>
      <c r="C131" s="38">
        <v>1869029</v>
      </c>
      <c r="D131" s="38">
        <v>1820187</v>
      </c>
      <c r="G131" s="77"/>
    </row>
    <row r="132" spans="1:7" x14ac:dyDescent="0.2">
      <c r="A132" s="57" t="s">
        <v>65</v>
      </c>
      <c r="B132" s="90"/>
      <c r="C132" s="59"/>
      <c r="D132" s="59"/>
      <c r="E132" s="56"/>
      <c r="F132" s="56"/>
      <c r="G132" s="51"/>
    </row>
    <row r="133" spans="1:7" s="34" customFormat="1" x14ac:dyDescent="0.2">
      <c r="A133" s="30" t="s">
        <v>133</v>
      </c>
      <c r="B133" s="68">
        <v>400</v>
      </c>
      <c r="C133" s="83">
        <f>C111+C117+C118+C121+C124+C125+C130+C126+C127+C128+C129</f>
        <v>14668104</v>
      </c>
      <c r="D133" s="83">
        <f>D111+D117+D118+D121+D124+D125+D130+D126+D127+D128+D129</f>
        <v>14355076</v>
      </c>
      <c r="E133" s="33"/>
      <c r="F133" s="33"/>
    </row>
    <row r="134" spans="1:7" s="34" customFormat="1" x14ac:dyDescent="0.2">
      <c r="A134" s="30" t="s">
        <v>134</v>
      </c>
      <c r="B134" s="31"/>
      <c r="C134" s="32"/>
      <c r="D134" s="32"/>
      <c r="E134" s="33"/>
      <c r="F134" s="33"/>
    </row>
    <row r="135" spans="1:7" x14ac:dyDescent="0.2">
      <c r="A135" s="35" t="s">
        <v>135</v>
      </c>
      <c r="B135" s="36">
        <v>410</v>
      </c>
      <c r="C135" s="38">
        <v>4405169</v>
      </c>
      <c r="D135" s="38">
        <v>4405169</v>
      </c>
    </row>
    <row r="136" spans="1:7" x14ac:dyDescent="0.2">
      <c r="A136" s="35" t="s">
        <v>136</v>
      </c>
      <c r="B136" s="36">
        <v>411</v>
      </c>
      <c r="C136" s="38"/>
      <c r="D136" s="38"/>
    </row>
    <row r="137" spans="1:7" x14ac:dyDescent="0.2">
      <c r="A137" s="35" t="s">
        <v>137</v>
      </c>
      <c r="B137" s="36">
        <v>412</v>
      </c>
      <c r="C137" s="38"/>
      <c r="D137" s="38"/>
    </row>
    <row r="138" spans="1:7" x14ac:dyDescent="0.2">
      <c r="A138" s="35" t="s">
        <v>138</v>
      </c>
      <c r="B138" s="36">
        <v>413</v>
      </c>
      <c r="C138" s="38">
        <v>-415235</v>
      </c>
      <c r="D138" s="38">
        <v>-400409</v>
      </c>
    </row>
    <row r="139" spans="1:7" x14ac:dyDescent="0.2">
      <c r="A139" s="35" t="s">
        <v>139</v>
      </c>
      <c r="B139" s="36">
        <v>414</v>
      </c>
      <c r="C139" s="38">
        <v>80815240</v>
      </c>
      <c r="D139" s="38">
        <v>79318531</v>
      </c>
    </row>
    <row r="140" spans="1:7" x14ac:dyDescent="0.2">
      <c r="A140" s="35" t="s">
        <v>140</v>
      </c>
      <c r="B140" s="36">
        <v>415</v>
      </c>
      <c r="C140" s="38"/>
      <c r="D140" s="38"/>
    </row>
    <row r="141" spans="1:7" s="34" customFormat="1" ht="25.5" x14ac:dyDescent="0.2">
      <c r="A141" s="30" t="s">
        <v>141</v>
      </c>
      <c r="B141" s="68">
        <v>420</v>
      </c>
      <c r="C141" s="83">
        <f>SUM(C134:C140)</f>
        <v>84805174</v>
      </c>
      <c r="D141" s="83">
        <f>SUM(D134:D140)</f>
        <v>83323291</v>
      </c>
      <c r="E141" s="33"/>
      <c r="F141" s="33"/>
    </row>
    <row r="142" spans="1:7" s="34" customFormat="1" x14ac:dyDescent="0.2">
      <c r="A142" s="30" t="s">
        <v>142</v>
      </c>
      <c r="B142" s="68">
        <v>421</v>
      </c>
      <c r="C142" s="32"/>
      <c r="D142" s="32"/>
      <c r="E142" s="33"/>
      <c r="F142" s="33"/>
    </row>
    <row r="143" spans="1:7" s="34" customFormat="1" x14ac:dyDescent="0.2">
      <c r="A143" s="30" t="s">
        <v>143</v>
      </c>
      <c r="B143" s="68">
        <v>500</v>
      </c>
      <c r="C143" s="83">
        <f>C141+C142</f>
        <v>84805174</v>
      </c>
      <c r="D143" s="83">
        <f>D141+D142</f>
        <v>83323291</v>
      </c>
      <c r="E143" s="33"/>
      <c r="F143" s="33"/>
    </row>
    <row r="144" spans="1:7" s="34" customFormat="1" x14ac:dyDescent="0.2">
      <c r="A144" s="30" t="s">
        <v>144</v>
      </c>
      <c r="B144" s="68"/>
      <c r="C144" s="83">
        <f>C108+C133+C143</f>
        <v>140746024</v>
      </c>
      <c r="D144" s="83">
        <f>D108+D133+D143</f>
        <v>155121874</v>
      </c>
      <c r="E144" s="33"/>
      <c r="F144" s="33"/>
    </row>
    <row r="145" spans="1:6" x14ac:dyDescent="0.2">
      <c r="A145" s="93"/>
      <c r="B145" s="94"/>
      <c r="C145" s="95"/>
      <c r="D145" s="96"/>
    </row>
    <row r="146" spans="1:6" s="98" customFormat="1" ht="15" customHeight="1" x14ac:dyDescent="0.2">
      <c r="A146" s="21" t="s">
        <v>390</v>
      </c>
      <c r="B146" s="94"/>
      <c r="E146" s="265"/>
      <c r="F146" s="265"/>
    </row>
    <row r="147" spans="1:6" s="98" customFormat="1" ht="15" customHeight="1" x14ac:dyDescent="0.2">
      <c r="A147" s="100" t="s">
        <v>391</v>
      </c>
      <c r="B147" s="94"/>
      <c r="C147" s="266"/>
      <c r="D147" s="152"/>
      <c r="E147" s="267"/>
      <c r="F147" s="267"/>
    </row>
    <row r="148" spans="1:6" s="98" customFormat="1" ht="15" x14ac:dyDescent="0.25">
      <c r="A148" s="268" t="s">
        <v>392</v>
      </c>
      <c r="B148" s="94"/>
      <c r="C148" s="269" t="s">
        <v>145</v>
      </c>
      <c r="D148" s="269"/>
      <c r="E148" s="267"/>
      <c r="F148" s="267"/>
    </row>
    <row r="149" spans="1:6" s="98" customFormat="1" x14ac:dyDescent="0.2">
      <c r="A149" s="99"/>
      <c r="B149" s="94"/>
      <c r="E149" s="13"/>
      <c r="F149" s="13"/>
    </row>
    <row r="150" spans="1:6" s="98" customFormat="1" x14ac:dyDescent="0.2">
      <c r="A150" s="97"/>
      <c r="B150" s="94"/>
      <c r="E150" s="13"/>
      <c r="F150" s="13"/>
    </row>
    <row r="151" spans="1:6" s="98" customFormat="1" ht="15.75" customHeight="1" x14ac:dyDescent="0.2">
      <c r="A151" s="100" t="s">
        <v>393</v>
      </c>
      <c r="B151" s="94"/>
      <c r="C151" s="94"/>
      <c r="D151" s="94"/>
      <c r="E151" s="13"/>
      <c r="F151" s="13"/>
    </row>
    <row r="152" spans="1:6" s="98" customFormat="1" x14ac:dyDescent="0.2">
      <c r="A152" s="101"/>
      <c r="B152" s="94"/>
      <c r="C152" s="102" t="s">
        <v>145</v>
      </c>
      <c r="D152" s="102"/>
      <c r="E152" s="13"/>
      <c r="F152" s="13"/>
    </row>
    <row r="153" spans="1:6" s="98" customFormat="1" x14ac:dyDescent="0.2">
      <c r="A153" s="93" t="s">
        <v>146</v>
      </c>
      <c r="B153" s="94"/>
      <c r="C153" s="94"/>
      <c r="D153" s="94"/>
      <c r="E153" s="13"/>
      <c r="F153" s="13"/>
    </row>
    <row r="154" spans="1:6" s="98" customFormat="1" x14ac:dyDescent="0.2">
      <c r="A154" s="103"/>
      <c r="C154" s="3"/>
      <c r="D154" s="16"/>
      <c r="E154" s="13"/>
      <c r="F154" s="13"/>
    </row>
    <row r="157" spans="1:6" x14ac:dyDescent="0.2">
      <c r="A157" s="104"/>
    </row>
    <row r="158" spans="1:6" x14ac:dyDescent="0.2">
      <c r="A158" s="104"/>
    </row>
  </sheetData>
  <mergeCells count="4">
    <mergeCell ref="A22:A23"/>
    <mergeCell ref="B22:B23"/>
    <mergeCell ref="C22:C23"/>
    <mergeCell ref="D22:D23"/>
  </mergeCells>
  <pageMargins left="0.70866141732283472" right="0.70866141732283472" top="0.39370078740157483" bottom="0.43307086614173229" header="0.19685039370078741" footer="0.31496062992125984"/>
  <pageSetup paperSize="9" scale="63" firstPageNumber="0" fitToHeight="2" orientation="portrait" r:id="rId1"/>
  <headerFooter>
    <oddHeader>&amp;R&amp;A</oddHeader>
  </headerFooter>
  <rowBreaks count="1" manualBreakCount="1">
    <brk id="8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927C1-69A7-4E97-A44B-B1978BB12338}">
  <sheetPr>
    <pageSetUpPr autoPageBreaks="0" fitToPage="1"/>
  </sheetPr>
  <dimension ref="A1:H78"/>
  <sheetViews>
    <sheetView view="pageBreakPreview" zoomScale="90" zoomScaleNormal="90" zoomScaleSheetLayoutView="90" workbookViewId="0">
      <selection activeCell="F52" sqref="F52"/>
    </sheetView>
  </sheetViews>
  <sheetFormatPr defaultColWidth="9.42578125" defaultRowHeight="12.75" x14ac:dyDescent="0.2"/>
  <cols>
    <col min="1" max="1" width="73.140625" style="110" customWidth="1"/>
    <col min="2" max="2" width="7.5703125" style="110" customWidth="1"/>
    <col min="3" max="3" width="20.42578125" style="110" customWidth="1"/>
    <col min="4" max="4" width="17.85546875" style="110" customWidth="1"/>
    <col min="5" max="5" width="14.42578125" style="106" customWidth="1"/>
    <col min="6" max="6" width="11.42578125" style="107" bestFit="1" customWidth="1"/>
    <col min="7" max="7" width="10.5703125" style="108" bestFit="1" customWidth="1"/>
    <col min="8" max="8" width="9.42578125" style="109"/>
    <col min="9" max="10" width="9.42578125" style="110"/>
    <col min="11" max="11" width="9.42578125" style="110" customWidth="1"/>
    <col min="12" max="16" width="9.42578125" style="110"/>
    <col min="17" max="17" width="9.42578125" style="110" customWidth="1"/>
    <col min="18" max="20" width="9.42578125" style="110"/>
    <col min="21" max="21" width="9.42578125" style="110" customWidth="1"/>
    <col min="22" max="23" width="9.42578125" style="110"/>
    <col min="24" max="25" width="9.42578125" style="110" customWidth="1"/>
    <col min="26" max="46" width="9.42578125" style="110"/>
    <col min="47" max="47" width="9.42578125" style="110" customWidth="1"/>
    <col min="48" max="54" width="9.42578125" style="110"/>
    <col min="55" max="55" width="9.42578125" style="110" customWidth="1"/>
    <col min="56" max="88" width="9.42578125" style="110"/>
    <col min="89" max="89" width="9.42578125" style="110" customWidth="1"/>
    <col min="90" max="16384" width="9.42578125" style="110"/>
  </cols>
  <sheetData>
    <row r="1" spans="1:8" s="7" customFormat="1" x14ac:dyDescent="0.2">
      <c r="A1" s="1"/>
      <c r="B1" s="2"/>
      <c r="D1" s="4" t="s">
        <v>147</v>
      </c>
      <c r="E1" s="5"/>
      <c r="F1" s="6"/>
      <c r="G1" s="6"/>
      <c r="H1" s="6"/>
    </row>
    <row r="2" spans="1:8" s="7" customFormat="1" x14ac:dyDescent="0.2">
      <c r="A2" s="1"/>
      <c r="B2" s="2"/>
      <c r="D2" s="4" t="s">
        <v>1</v>
      </c>
      <c r="E2" s="5"/>
      <c r="F2" s="6"/>
      <c r="G2" s="6"/>
      <c r="H2" s="6"/>
    </row>
    <row r="3" spans="1:8" s="7" customFormat="1" x14ac:dyDescent="0.2">
      <c r="A3" s="1"/>
      <c r="B3" s="2"/>
      <c r="D3" s="4" t="s">
        <v>2</v>
      </c>
      <c r="E3" s="5"/>
      <c r="F3" s="6"/>
      <c r="G3" s="6"/>
      <c r="H3" s="6"/>
    </row>
    <row r="4" spans="1:8" s="7" customFormat="1" x14ac:dyDescent="0.2">
      <c r="A4" s="8"/>
      <c r="D4" s="10"/>
      <c r="E4" s="5"/>
      <c r="F4" s="6"/>
      <c r="G4" s="6"/>
      <c r="H4" s="6"/>
    </row>
    <row r="5" spans="1:8" s="7" customFormat="1" x14ac:dyDescent="0.2">
      <c r="A5" s="8"/>
      <c r="D5" s="10" t="s">
        <v>148</v>
      </c>
      <c r="E5" s="5"/>
      <c r="F5" s="6"/>
      <c r="G5" s="6"/>
      <c r="H5" s="6"/>
    </row>
    <row r="6" spans="1:8" s="7" customFormat="1" x14ac:dyDescent="0.2">
      <c r="A6" s="8"/>
      <c r="D6" s="10" t="s">
        <v>4</v>
      </c>
      <c r="E6" s="5"/>
      <c r="F6" s="6"/>
      <c r="G6" s="6"/>
      <c r="H6" s="6"/>
    </row>
    <row r="7" spans="1:8" s="7" customFormat="1" x14ac:dyDescent="0.2">
      <c r="A7" s="8"/>
      <c r="D7" s="10" t="s">
        <v>5</v>
      </c>
      <c r="E7" s="5"/>
      <c r="F7" s="6"/>
      <c r="G7" s="6"/>
      <c r="H7" s="6"/>
    </row>
    <row r="8" spans="1:8" x14ac:dyDescent="0.2">
      <c r="A8" s="105"/>
      <c r="B8" s="105"/>
      <c r="C8" s="105"/>
      <c r="D8" s="12"/>
    </row>
    <row r="9" spans="1:8" x14ac:dyDescent="0.2">
      <c r="A9" s="105"/>
      <c r="B9" s="105"/>
      <c r="C9" s="105"/>
      <c r="D9" s="111" t="s">
        <v>149</v>
      </c>
    </row>
    <row r="10" spans="1:8" x14ac:dyDescent="0.2">
      <c r="A10" s="105"/>
      <c r="B10" s="105"/>
      <c r="C10" s="105"/>
      <c r="D10" s="105"/>
    </row>
    <row r="11" spans="1:8" x14ac:dyDescent="0.2">
      <c r="A11" s="112" t="s">
        <v>150</v>
      </c>
      <c r="B11" s="94"/>
      <c r="C11" s="94"/>
      <c r="D11" s="94"/>
    </row>
    <row r="12" spans="1:8" x14ac:dyDescent="0.2">
      <c r="A12" s="112" t="s">
        <v>151</v>
      </c>
      <c r="B12" s="94"/>
      <c r="C12" s="113" t="str">
        <f>Ф1!C10</f>
        <v>АО "Ульбинский металлургический завод"</v>
      </c>
    </row>
    <row r="13" spans="1:8" x14ac:dyDescent="0.2">
      <c r="A13" s="112" t="s">
        <v>152</v>
      </c>
      <c r="B13" s="94"/>
      <c r="C13" s="114">
        <f>Ф1!C20</f>
        <v>45016</v>
      </c>
      <c r="D13" s="94"/>
    </row>
    <row r="14" spans="1:8" x14ac:dyDescent="0.2">
      <c r="A14" s="115"/>
      <c r="B14" s="115"/>
      <c r="C14" s="115"/>
      <c r="D14" s="116" t="s">
        <v>25</v>
      </c>
    </row>
    <row r="15" spans="1:8" s="121" customFormat="1" ht="25.5" customHeight="1" x14ac:dyDescent="0.25">
      <c r="A15" s="272" t="s">
        <v>153</v>
      </c>
      <c r="B15" s="272" t="s">
        <v>27</v>
      </c>
      <c r="C15" s="272" t="s">
        <v>154</v>
      </c>
      <c r="D15" s="272" t="s">
        <v>155</v>
      </c>
      <c r="E15" s="117"/>
      <c r="F15" s="118"/>
      <c r="G15" s="119"/>
      <c r="H15" s="120"/>
    </row>
    <row r="16" spans="1:8" s="121" customFormat="1" x14ac:dyDescent="0.25">
      <c r="A16" s="273"/>
      <c r="B16" s="273"/>
      <c r="C16" s="273"/>
      <c r="D16" s="273"/>
      <c r="E16" s="122"/>
      <c r="F16" s="122"/>
      <c r="G16" s="123"/>
      <c r="H16" s="120"/>
    </row>
    <row r="17" spans="1:8" x14ac:dyDescent="0.2">
      <c r="A17" s="124" t="s">
        <v>156</v>
      </c>
      <c r="B17" s="125" t="s">
        <v>32</v>
      </c>
      <c r="C17" s="127">
        <v>34218807</v>
      </c>
      <c r="D17" s="128">
        <v>20151639</v>
      </c>
      <c r="E17" s="96"/>
    </row>
    <row r="18" spans="1:8" x14ac:dyDescent="0.2">
      <c r="A18" s="129" t="s">
        <v>157</v>
      </c>
      <c r="B18" s="125" t="s">
        <v>34</v>
      </c>
      <c r="C18" s="126">
        <v>29835028</v>
      </c>
      <c r="D18" s="126">
        <v>14209986</v>
      </c>
      <c r="E18" s="96"/>
    </row>
    <row r="19" spans="1:8" s="137" customFormat="1" x14ac:dyDescent="0.2">
      <c r="A19" s="130" t="s">
        <v>158</v>
      </c>
      <c r="B19" s="131" t="s">
        <v>41</v>
      </c>
      <c r="C19" s="132">
        <f>C17-C18</f>
        <v>4383779</v>
      </c>
      <c r="D19" s="132">
        <f>D17-D18</f>
        <v>5941653</v>
      </c>
      <c r="E19" s="133"/>
      <c r="F19" s="134"/>
      <c r="G19" s="135"/>
      <c r="H19" s="136"/>
    </row>
    <row r="20" spans="1:8" x14ac:dyDescent="0.2">
      <c r="A20" s="129" t="s">
        <v>159</v>
      </c>
      <c r="B20" s="125" t="s">
        <v>43</v>
      </c>
      <c r="C20" s="126">
        <v>397455</v>
      </c>
      <c r="D20" s="126">
        <v>448782</v>
      </c>
      <c r="E20" s="96"/>
    </row>
    <row r="21" spans="1:8" x14ac:dyDescent="0.2">
      <c r="A21" s="129" t="s">
        <v>160</v>
      </c>
      <c r="B21" s="125" t="s">
        <v>45</v>
      </c>
      <c r="C21" s="126">
        <v>1101834</v>
      </c>
      <c r="D21" s="126">
        <v>871378</v>
      </c>
      <c r="E21" s="96"/>
    </row>
    <row r="22" spans="1:8" s="137" customFormat="1" x14ac:dyDescent="0.2">
      <c r="A22" s="130" t="s">
        <v>161</v>
      </c>
      <c r="B22" s="131" t="s">
        <v>59</v>
      </c>
      <c r="C22" s="132">
        <f>C19-C20-C21</f>
        <v>2884490</v>
      </c>
      <c r="D22" s="132">
        <f>D19-D20-D21</f>
        <v>4621493</v>
      </c>
      <c r="E22" s="133"/>
      <c r="F22" s="134"/>
      <c r="G22" s="135"/>
      <c r="H22" s="136"/>
    </row>
    <row r="23" spans="1:8" x14ac:dyDescent="0.2">
      <c r="A23" s="129" t="s">
        <v>162</v>
      </c>
      <c r="B23" s="125" t="s">
        <v>61</v>
      </c>
      <c r="C23" s="126">
        <v>345912</v>
      </c>
      <c r="D23" s="126">
        <v>1630096</v>
      </c>
      <c r="E23" s="96"/>
    </row>
    <row r="24" spans="1:8" x14ac:dyDescent="0.2">
      <c r="A24" s="129" t="s">
        <v>163</v>
      </c>
      <c r="B24" s="125" t="s">
        <v>63</v>
      </c>
      <c r="C24" s="126">
        <v>246377</v>
      </c>
      <c r="D24" s="126">
        <v>609231</v>
      </c>
      <c r="E24" s="96"/>
    </row>
    <row r="25" spans="1:8" ht="25.5" x14ac:dyDescent="0.2">
      <c r="A25" s="129" t="s">
        <v>164</v>
      </c>
      <c r="B25" s="125" t="s">
        <v>165</v>
      </c>
      <c r="C25" s="126">
        <v>-89581</v>
      </c>
      <c r="D25" s="126">
        <v>-1512703</v>
      </c>
      <c r="E25" s="96"/>
    </row>
    <row r="26" spans="1:8" x14ac:dyDescent="0.2">
      <c r="A26" s="129" t="s">
        <v>166</v>
      </c>
      <c r="B26" s="125" t="s">
        <v>167</v>
      </c>
      <c r="C26" s="126">
        <v>88471</v>
      </c>
      <c r="D26" s="126">
        <v>20561</v>
      </c>
      <c r="E26" s="96"/>
    </row>
    <row r="27" spans="1:8" x14ac:dyDescent="0.2">
      <c r="A27" s="129" t="s">
        <v>168</v>
      </c>
      <c r="B27" s="125" t="s">
        <v>169</v>
      </c>
      <c r="C27" s="126">
        <v>749273</v>
      </c>
      <c r="D27" s="126">
        <v>850866</v>
      </c>
      <c r="E27" s="96"/>
    </row>
    <row r="28" spans="1:8" s="137" customFormat="1" x14ac:dyDescent="0.2">
      <c r="A28" s="130" t="s">
        <v>170</v>
      </c>
      <c r="B28" s="131">
        <v>100</v>
      </c>
      <c r="C28" s="132">
        <f>C22+C23-C24+C25+C26-C27</f>
        <v>2233642</v>
      </c>
      <c r="D28" s="132">
        <f>D22+D23-D24+D25+D26-D27</f>
        <v>3299350</v>
      </c>
      <c r="E28" s="133"/>
      <c r="F28" s="134"/>
      <c r="G28" s="135"/>
      <c r="H28" s="136"/>
    </row>
    <row r="29" spans="1:8" x14ac:dyDescent="0.2">
      <c r="A29" s="129" t="s">
        <v>171</v>
      </c>
      <c r="B29" s="125" t="s">
        <v>172</v>
      </c>
      <c r="C29" s="126">
        <v>736933</v>
      </c>
      <c r="D29" s="126">
        <v>1319093</v>
      </c>
      <c r="E29" s="96"/>
      <c r="F29" s="138"/>
      <c r="G29" s="139"/>
      <c r="H29" s="140"/>
    </row>
    <row r="30" spans="1:8" s="137" customFormat="1" ht="25.5" x14ac:dyDescent="0.2">
      <c r="A30" s="130" t="s">
        <v>173</v>
      </c>
      <c r="B30" s="131" t="s">
        <v>174</v>
      </c>
      <c r="C30" s="132">
        <f>C28-C29</f>
        <v>1496709</v>
      </c>
      <c r="D30" s="132">
        <f>D28-D29</f>
        <v>1980257</v>
      </c>
      <c r="E30" s="133"/>
      <c r="F30" s="134"/>
      <c r="G30" s="135"/>
      <c r="H30" s="136"/>
    </row>
    <row r="31" spans="1:8" x14ac:dyDescent="0.2">
      <c r="A31" s="129" t="s">
        <v>175</v>
      </c>
      <c r="B31" s="125" t="s">
        <v>176</v>
      </c>
      <c r="C31" s="126"/>
      <c r="D31" s="126"/>
      <c r="E31" s="96"/>
    </row>
    <row r="32" spans="1:8" s="137" customFormat="1" x14ac:dyDescent="0.2">
      <c r="A32" s="130" t="s">
        <v>177</v>
      </c>
      <c r="B32" s="131">
        <v>300</v>
      </c>
      <c r="C32" s="132">
        <f>C30+C31</f>
        <v>1496709</v>
      </c>
      <c r="D32" s="132">
        <f>D30+D31</f>
        <v>1980257</v>
      </c>
      <c r="E32" s="133"/>
      <c r="F32" s="141"/>
      <c r="G32" s="139"/>
      <c r="H32" s="140"/>
    </row>
    <row r="33" spans="1:8" x14ac:dyDescent="0.2">
      <c r="A33" s="129" t="s">
        <v>178</v>
      </c>
      <c r="B33" s="125"/>
      <c r="C33" s="126">
        <v>1496709</v>
      </c>
      <c r="D33" s="126">
        <v>1980257</v>
      </c>
      <c r="E33" s="96"/>
    </row>
    <row r="34" spans="1:8" x14ac:dyDescent="0.2">
      <c r="A34" s="129" t="s">
        <v>179</v>
      </c>
      <c r="B34" s="125"/>
      <c r="C34" s="126"/>
      <c r="D34" s="126"/>
      <c r="E34" s="96"/>
    </row>
    <row r="35" spans="1:8" x14ac:dyDescent="0.2">
      <c r="A35" s="130" t="s">
        <v>180</v>
      </c>
      <c r="B35" s="131">
        <v>400</v>
      </c>
      <c r="C35" s="132">
        <f>C46+C52</f>
        <v>-14826</v>
      </c>
      <c r="D35" s="132">
        <f>D46+D52</f>
        <v>33153</v>
      </c>
      <c r="E35" s="96"/>
      <c r="F35" s="138"/>
      <c r="G35" s="139"/>
      <c r="H35" s="140"/>
    </row>
    <row r="36" spans="1:8" x14ac:dyDescent="0.2">
      <c r="A36" s="129" t="s">
        <v>181</v>
      </c>
      <c r="B36" s="125"/>
      <c r="C36" s="126"/>
      <c r="D36" s="126"/>
    </row>
    <row r="37" spans="1:8" ht="25.5" x14ac:dyDescent="0.2">
      <c r="A37" s="142" t="s">
        <v>182</v>
      </c>
      <c r="B37" s="55">
        <v>410</v>
      </c>
      <c r="C37" s="126"/>
      <c r="D37" s="126"/>
      <c r="E37" s="96"/>
    </row>
    <row r="38" spans="1:8" ht="25.5" x14ac:dyDescent="0.2">
      <c r="A38" s="142" t="s">
        <v>183</v>
      </c>
      <c r="B38" s="55" t="s">
        <v>184</v>
      </c>
      <c r="C38" s="126"/>
      <c r="D38" s="126"/>
      <c r="E38" s="96"/>
    </row>
    <row r="39" spans="1:8" x14ac:dyDescent="0.2">
      <c r="A39" s="142" t="s">
        <v>185</v>
      </c>
      <c r="B39" s="55" t="s">
        <v>186</v>
      </c>
      <c r="C39" s="126"/>
      <c r="D39" s="126"/>
      <c r="E39" s="96"/>
    </row>
    <row r="40" spans="1:8" x14ac:dyDescent="0.2">
      <c r="A40" s="142" t="s">
        <v>187</v>
      </c>
      <c r="B40" s="55" t="s">
        <v>188</v>
      </c>
      <c r="C40" s="126"/>
      <c r="D40" s="126"/>
      <c r="E40" s="96"/>
    </row>
    <row r="41" spans="1:8" x14ac:dyDescent="0.2">
      <c r="A41" s="142" t="s">
        <v>189</v>
      </c>
      <c r="B41" s="55" t="s">
        <v>190</v>
      </c>
      <c r="C41" s="126">
        <v>-14826</v>
      </c>
      <c r="D41" s="126">
        <v>33153</v>
      </c>
      <c r="E41" s="96"/>
    </row>
    <row r="42" spans="1:8" x14ac:dyDescent="0.2">
      <c r="A42" s="142" t="s">
        <v>191</v>
      </c>
      <c r="B42" s="55" t="s">
        <v>192</v>
      </c>
      <c r="C42" s="126"/>
      <c r="D42" s="126"/>
      <c r="E42" s="96"/>
    </row>
    <row r="43" spans="1:8" x14ac:dyDescent="0.2">
      <c r="A43" s="142" t="s">
        <v>193</v>
      </c>
      <c r="B43" s="55" t="s">
        <v>194</v>
      </c>
      <c r="C43" s="126"/>
      <c r="D43" s="126"/>
      <c r="E43" s="96"/>
    </row>
    <row r="44" spans="1:8" x14ac:dyDescent="0.2">
      <c r="A44" s="142" t="s">
        <v>195</v>
      </c>
      <c r="B44" s="55" t="s">
        <v>196</v>
      </c>
      <c r="C44" s="126"/>
      <c r="D44" s="126"/>
      <c r="E44" s="96"/>
    </row>
    <row r="45" spans="1:8" ht="19.149999999999999" customHeight="1" x14ac:dyDescent="0.2">
      <c r="A45" s="142" t="s">
        <v>197</v>
      </c>
      <c r="B45" s="55" t="s">
        <v>198</v>
      </c>
      <c r="C45" s="126"/>
      <c r="D45" s="126"/>
      <c r="E45" s="96"/>
    </row>
    <row r="46" spans="1:8" ht="51.75" customHeight="1" x14ac:dyDescent="0.2">
      <c r="A46" s="143" t="s">
        <v>199</v>
      </c>
      <c r="B46" s="144" t="s">
        <v>200</v>
      </c>
      <c r="C46" s="126">
        <f>SUM(C37:C45)</f>
        <v>-14826</v>
      </c>
      <c r="D46" s="126">
        <f>SUM(D37:D45)</f>
        <v>33153</v>
      </c>
      <c r="E46" s="96"/>
    </row>
    <row r="47" spans="1:8" ht="25.5" customHeight="1" x14ac:dyDescent="0.2">
      <c r="A47" s="142" t="s">
        <v>201</v>
      </c>
      <c r="B47" s="55" t="s">
        <v>202</v>
      </c>
      <c r="C47" s="126"/>
      <c r="D47" s="126"/>
      <c r="E47" s="96"/>
    </row>
    <row r="48" spans="1:8" ht="46.5" customHeight="1" x14ac:dyDescent="0.2">
      <c r="A48" s="142" t="s">
        <v>183</v>
      </c>
      <c r="B48" s="55" t="s">
        <v>203</v>
      </c>
      <c r="C48" s="126"/>
      <c r="D48" s="126"/>
      <c r="E48" s="96"/>
    </row>
    <row r="49" spans="1:8" ht="19.149999999999999" customHeight="1" x14ac:dyDescent="0.2">
      <c r="A49" s="142" t="s">
        <v>204</v>
      </c>
      <c r="B49" s="55" t="s">
        <v>205</v>
      </c>
      <c r="C49" s="126"/>
      <c r="D49" s="126"/>
      <c r="E49" s="96"/>
    </row>
    <row r="50" spans="1:8" ht="19.149999999999999" customHeight="1" x14ac:dyDescent="0.2">
      <c r="A50" s="142" t="s">
        <v>197</v>
      </c>
      <c r="B50" s="55" t="s">
        <v>206</v>
      </c>
      <c r="C50" s="126"/>
      <c r="D50" s="126"/>
      <c r="E50" s="96"/>
    </row>
    <row r="51" spans="1:8" ht="45" customHeight="1" x14ac:dyDescent="0.2">
      <c r="A51" s="142" t="s">
        <v>207</v>
      </c>
      <c r="B51" s="55" t="s">
        <v>208</v>
      </c>
      <c r="C51" s="126"/>
      <c r="D51" s="126"/>
      <c r="E51" s="96"/>
    </row>
    <row r="52" spans="1:8" ht="65.25" customHeight="1" x14ac:dyDescent="0.2">
      <c r="A52" s="143" t="s">
        <v>209</v>
      </c>
      <c r="B52" s="144" t="s">
        <v>210</v>
      </c>
      <c r="C52" s="126"/>
      <c r="D52" s="126"/>
      <c r="E52" s="96"/>
    </row>
    <row r="53" spans="1:8" s="137" customFormat="1" ht="25.5" x14ac:dyDescent="0.2">
      <c r="A53" s="130" t="s">
        <v>211</v>
      </c>
      <c r="B53" s="131">
        <v>500</v>
      </c>
      <c r="C53" s="132">
        <f>C32+C35</f>
        <v>1481883</v>
      </c>
      <c r="D53" s="132">
        <f>D32+D35</f>
        <v>2013410</v>
      </c>
      <c r="E53" s="133"/>
      <c r="F53" s="134"/>
      <c r="G53" s="135"/>
      <c r="H53" s="136"/>
    </row>
    <row r="54" spans="1:8" x14ac:dyDescent="0.2">
      <c r="A54" s="129" t="s">
        <v>212</v>
      </c>
      <c r="B54" s="125"/>
      <c r="C54" s="126"/>
      <c r="D54" s="126"/>
    </row>
    <row r="55" spans="1:8" x14ac:dyDescent="0.2">
      <c r="A55" s="129" t="s">
        <v>178</v>
      </c>
      <c r="B55" s="125"/>
      <c r="C55" s="126">
        <f t="shared" ref="C55:D55" si="0">C53-C56</f>
        <v>1481883</v>
      </c>
      <c r="D55" s="126">
        <f t="shared" si="0"/>
        <v>2013410</v>
      </c>
    </row>
    <row r="56" spans="1:8" x14ac:dyDescent="0.2">
      <c r="A56" s="129" t="s">
        <v>213</v>
      </c>
      <c r="B56" s="125"/>
      <c r="C56" s="126"/>
      <c r="D56" s="145"/>
    </row>
    <row r="57" spans="1:8" s="137" customFormat="1" x14ac:dyDescent="0.2">
      <c r="A57" s="130" t="s">
        <v>214</v>
      </c>
      <c r="B57" s="131" t="s">
        <v>215</v>
      </c>
      <c r="C57" s="146"/>
      <c r="D57" s="147"/>
      <c r="E57" s="148"/>
      <c r="F57" s="134"/>
      <c r="G57" s="135"/>
      <c r="H57" s="136"/>
    </row>
    <row r="58" spans="1:8" x14ac:dyDescent="0.2">
      <c r="A58" s="129" t="s">
        <v>181</v>
      </c>
      <c r="B58" s="125"/>
      <c r="C58" s="126"/>
      <c r="D58" s="145"/>
    </row>
    <row r="59" spans="1:8" x14ac:dyDescent="0.2">
      <c r="A59" s="129" t="s">
        <v>216</v>
      </c>
      <c r="B59" s="125"/>
      <c r="C59" s="126"/>
      <c r="D59" s="145"/>
    </row>
    <row r="60" spans="1:8" x14ac:dyDescent="0.2">
      <c r="A60" s="129" t="s">
        <v>217</v>
      </c>
      <c r="B60" s="149"/>
      <c r="C60" s="150">
        <f t="shared" ref="C60:D60" si="1">C33/4405169</f>
        <v>0.33976199324021394</v>
      </c>
      <c r="D60" s="150">
        <f t="shared" si="1"/>
        <v>0.44953031313895109</v>
      </c>
    </row>
    <row r="61" spans="1:8" x14ac:dyDescent="0.2">
      <c r="A61" s="129" t="s">
        <v>218</v>
      </c>
      <c r="B61" s="149"/>
      <c r="C61" s="126"/>
      <c r="D61" s="145"/>
    </row>
    <row r="62" spans="1:8" x14ac:dyDescent="0.2">
      <c r="A62" s="129" t="s">
        <v>219</v>
      </c>
      <c r="B62" s="149"/>
      <c r="C62" s="126"/>
      <c r="D62" s="126"/>
    </row>
    <row r="63" spans="1:8" x14ac:dyDescent="0.2">
      <c r="A63" s="129" t="s">
        <v>217</v>
      </c>
      <c r="B63" s="149"/>
      <c r="C63" s="126"/>
      <c r="D63" s="126"/>
    </row>
    <row r="64" spans="1:8" x14ac:dyDescent="0.2">
      <c r="A64" s="129" t="s">
        <v>218</v>
      </c>
      <c r="B64" s="149"/>
      <c r="C64" s="126"/>
      <c r="D64" s="145"/>
    </row>
    <row r="65" spans="1:8" x14ac:dyDescent="0.2">
      <c r="A65" s="105"/>
      <c r="B65" s="105"/>
      <c r="C65" s="105"/>
      <c r="D65" s="105"/>
    </row>
    <row r="66" spans="1:8" s="152" customFormat="1" x14ac:dyDescent="0.2">
      <c r="A66" s="151" t="str">
        <f>Ф1!A146</f>
        <v xml:space="preserve">Заместитель Председателя Правления                </v>
      </c>
      <c r="B66" s="94"/>
      <c r="E66" s="153"/>
      <c r="F66" s="154"/>
      <c r="G66" s="155"/>
      <c r="H66" s="156"/>
    </row>
    <row r="67" spans="1:8" s="152" customFormat="1" ht="25.5" x14ac:dyDescent="0.2">
      <c r="A67" s="151" t="str">
        <f>Ф1!A147</f>
        <v>по экономике и финансам                             Чеботарёва Людмила Анатольевна</v>
      </c>
      <c r="B67" s="94"/>
      <c r="C67" s="94" t="s">
        <v>220</v>
      </c>
      <c r="D67" s="94"/>
      <c r="E67" s="153"/>
      <c r="F67" s="154"/>
      <c r="G67" s="155"/>
      <c r="H67" s="156"/>
    </row>
    <row r="68" spans="1:8" s="152" customFormat="1" x14ac:dyDescent="0.2">
      <c r="A68" s="157"/>
      <c r="B68" s="94"/>
      <c r="C68" s="158" t="s">
        <v>145</v>
      </c>
      <c r="D68" s="158"/>
      <c r="E68" s="153"/>
      <c r="F68" s="154"/>
      <c r="G68" s="155"/>
      <c r="H68" s="156"/>
    </row>
    <row r="69" spans="1:8" s="152" customFormat="1" x14ac:dyDescent="0.2">
      <c r="A69" s="157"/>
      <c r="B69" s="94"/>
      <c r="E69" s="153"/>
      <c r="F69" s="154"/>
      <c r="G69" s="155"/>
      <c r="H69" s="156"/>
    </row>
    <row r="70" spans="1:8" s="152" customFormat="1" x14ac:dyDescent="0.2">
      <c r="A70" s="151"/>
      <c r="B70" s="94"/>
      <c r="C70" s="94"/>
      <c r="D70" s="94"/>
      <c r="E70" s="153"/>
      <c r="F70" s="154"/>
      <c r="G70" s="155"/>
      <c r="H70" s="156"/>
    </row>
    <row r="71" spans="1:8" ht="15" customHeight="1" x14ac:dyDescent="0.2">
      <c r="A71" s="151" t="str">
        <f>Ф1!A151</f>
        <v>Главный бухгалтер                                         Оразбекова Динара Тлеукеновна</v>
      </c>
      <c r="C71" s="94" t="s">
        <v>220</v>
      </c>
      <c r="D71" s="94"/>
    </row>
    <row r="72" spans="1:8" x14ac:dyDescent="0.2">
      <c r="A72" s="157"/>
      <c r="C72" s="274" t="s">
        <v>145</v>
      </c>
      <c r="D72" s="274"/>
    </row>
    <row r="73" spans="1:8" x14ac:dyDescent="0.2">
      <c r="A73" s="157" t="str">
        <f>Ф1!A153</f>
        <v>Место печати</v>
      </c>
    </row>
    <row r="74" spans="1:8" x14ac:dyDescent="0.2">
      <c r="A74" s="157"/>
    </row>
    <row r="75" spans="1:8" x14ac:dyDescent="0.2">
      <c r="A75" s="157"/>
    </row>
    <row r="76" spans="1:8" x14ac:dyDescent="0.2">
      <c r="A76" s="157"/>
    </row>
    <row r="77" spans="1:8" x14ac:dyDescent="0.2">
      <c r="A77" s="157">
        <f>Ф1!A157</f>
        <v>0</v>
      </c>
    </row>
    <row r="78" spans="1:8" x14ac:dyDescent="0.2">
      <c r="A78" s="157">
        <f>Ф1!A158</f>
        <v>0</v>
      </c>
    </row>
  </sheetData>
  <mergeCells count="5">
    <mergeCell ref="A15:A16"/>
    <mergeCell ref="B15:B16"/>
    <mergeCell ref="C15:C16"/>
    <mergeCell ref="D15:D16"/>
    <mergeCell ref="C72:D72"/>
  </mergeCells>
  <pageMargins left="0.70866141732283472" right="0.70866141732283472" top="0.54" bottom="0.46" header="0.31496062992125984" footer="0.31496062992125984"/>
  <pageSetup paperSize="9" scale="62" orientation="portrait" r:id="rId1"/>
  <headerFooter>
    <oddHeader>&amp;R&amp;A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E6255-9DAD-47DD-9777-B3E7D15C757C}">
  <sheetPr>
    <pageSetUpPr autoPageBreaks="0" fitToPage="1"/>
  </sheetPr>
  <dimension ref="A1:K103"/>
  <sheetViews>
    <sheetView view="pageBreakPreview" zoomScale="90" zoomScaleNormal="80" zoomScaleSheetLayoutView="90" workbookViewId="0">
      <selection activeCell="B37" sqref="B37"/>
    </sheetView>
  </sheetViews>
  <sheetFormatPr defaultColWidth="67.42578125" defaultRowHeight="12.75" x14ac:dyDescent="0.2"/>
  <cols>
    <col min="1" max="1" width="72.85546875" style="158" customWidth="1"/>
    <col min="2" max="2" width="10.42578125" style="158" bestFit="1" customWidth="1"/>
    <col min="3" max="3" width="15.42578125" style="158" customWidth="1"/>
    <col min="4" max="4" width="15.5703125" style="158" customWidth="1"/>
    <col min="5" max="5" width="13.42578125" style="159" customWidth="1"/>
    <col min="6" max="11" width="9.42578125" style="158" customWidth="1"/>
    <col min="12" max="254" width="9.42578125" style="160" customWidth="1"/>
    <col min="255" max="16384" width="67.42578125" style="160"/>
  </cols>
  <sheetData>
    <row r="1" spans="1:11" s="7" customFormat="1" x14ac:dyDescent="0.2">
      <c r="A1" s="1"/>
      <c r="B1" s="2"/>
      <c r="D1" s="4" t="s">
        <v>221</v>
      </c>
      <c r="E1" s="5"/>
      <c r="F1" s="6"/>
      <c r="G1" s="6"/>
      <c r="H1" s="6"/>
    </row>
    <row r="2" spans="1:11" s="7" customFormat="1" x14ac:dyDescent="0.2">
      <c r="A2" s="1"/>
      <c r="B2" s="2"/>
      <c r="D2" s="4" t="s">
        <v>1</v>
      </c>
      <c r="E2" s="5"/>
      <c r="F2" s="6"/>
      <c r="G2" s="6"/>
      <c r="H2" s="6"/>
    </row>
    <row r="3" spans="1:11" s="7" customFormat="1" x14ac:dyDescent="0.2">
      <c r="A3" s="1"/>
      <c r="B3" s="2"/>
      <c r="D3" s="4" t="s">
        <v>2</v>
      </c>
      <c r="E3" s="5"/>
      <c r="F3" s="6"/>
      <c r="G3" s="6"/>
      <c r="H3" s="6"/>
    </row>
    <row r="4" spans="1:11" x14ac:dyDescent="0.2">
      <c r="D4" s="161"/>
    </row>
    <row r="5" spans="1:11" s="163" customFormat="1" x14ac:dyDescent="0.2">
      <c r="A5" s="162"/>
      <c r="B5" s="162"/>
      <c r="C5" s="162"/>
      <c r="D5" s="4" t="s">
        <v>222</v>
      </c>
      <c r="E5" s="159"/>
      <c r="F5" s="162"/>
      <c r="G5" s="162"/>
      <c r="H5" s="162"/>
      <c r="I5" s="162"/>
      <c r="J5" s="162"/>
      <c r="K5" s="162"/>
    </row>
    <row r="6" spans="1:11" s="163" customFormat="1" x14ac:dyDescent="0.2">
      <c r="A6" s="162"/>
      <c r="B6" s="162"/>
      <c r="C6" s="162"/>
      <c r="D6" s="4" t="s">
        <v>223</v>
      </c>
      <c r="E6" s="159"/>
      <c r="F6" s="162"/>
      <c r="G6" s="162"/>
      <c r="H6" s="162"/>
      <c r="I6" s="162"/>
      <c r="J6" s="162"/>
      <c r="K6" s="162"/>
    </row>
    <row r="7" spans="1:11" s="163" customFormat="1" x14ac:dyDescent="0.2">
      <c r="A7" s="98"/>
      <c r="B7" s="98" t="s">
        <v>224</v>
      </c>
      <c r="C7" s="98"/>
      <c r="D7" s="4" t="s">
        <v>226</v>
      </c>
      <c r="E7" s="159"/>
      <c r="F7" s="162"/>
      <c r="G7" s="162"/>
      <c r="H7" s="162"/>
      <c r="I7" s="162"/>
      <c r="J7" s="162"/>
      <c r="K7" s="162"/>
    </row>
    <row r="8" spans="1:11" x14ac:dyDescent="0.2">
      <c r="A8" s="98"/>
      <c r="B8" s="98"/>
      <c r="C8" s="98"/>
      <c r="D8" s="165"/>
    </row>
    <row r="9" spans="1:11" x14ac:dyDescent="0.2">
      <c r="A9" s="166"/>
      <c r="B9" s="98"/>
      <c r="C9" s="98"/>
      <c r="D9" s="167" t="s">
        <v>227</v>
      </c>
    </row>
    <row r="10" spans="1:11" x14ac:dyDescent="0.2">
      <c r="A10" s="166"/>
      <c r="B10" s="98"/>
      <c r="C10" s="98"/>
      <c r="D10" s="168"/>
    </row>
    <row r="11" spans="1:11" x14ac:dyDescent="0.2">
      <c r="A11" s="169" t="s">
        <v>228</v>
      </c>
      <c r="B11" s="170"/>
      <c r="C11" s="170"/>
      <c r="D11" s="171"/>
      <c r="E11" s="171"/>
    </row>
    <row r="12" spans="1:11" x14ac:dyDescent="0.2">
      <c r="A12" s="169" t="s">
        <v>396</v>
      </c>
      <c r="B12" s="170"/>
      <c r="C12" s="170"/>
      <c r="D12" s="171"/>
      <c r="E12" s="171"/>
    </row>
    <row r="13" spans="1:11" x14ac:dyDescent="0.2">
      <c r="A13" s="169" t="s">
        <v>229</v>
      </c>
      <c r="B13" s="170"/>
      <c r="C13" s="170"/>
      <c r="D13" s="171"/>
      <c r="E13" s="171"/>
    </row>
    <row r="14" spans="1:11" x14ac:dyDescent="0.2">
      <c r="A14" s="166"/>
      <c r="B14" s="98"/>
      <c r="C14" s="98"/>
      <c r="D14" s="168"/>
    </row>
    <row r="15" spans="1:11" x14ac:dyDescent="0.2">
      <c r="A15" s="152"/>
      <c r="B15" s="152"/>
      <c r="C15" s="152"/>
      <c r="D15" s="172" t="s">
        <v>230</v>
      </c>
    </row>
    <row r="16" spans="1:11" s="158" customFormat="1" ht="25.5" x14ac:dyDescent="0.2">
      <c r="A16" s="173" t="s">
        <v>231</v>
      </c>
      <c r="B16" s="174" t="s">
        <v>232</v>
      </c>
      <c r="C16" s="174" t="s">
        <v>154</v>
      </c>
      <c r="D16" s="174" t="s">
        <v>155</v>
      </c>
      <c r="E16" s="159"/>
    </row>
    <row r="17" spans="1:5" s="158" customFormat="1" x14ac:dyDescent="0.2">
      <c r="A17" s="175" t="s">
        <v>233</v>
      </c>
      <c r="B17" s="176"/>
      <c r="C17" s="176"/>
      <c r="D17" s="177"/>
      <c r="E17" s="159"/>
    </row>
    <row r="18" spans="1:5" s="158" customFormat="1" x14ac:dyDescent="0.2">
      <c r="A18" s="178" t="s">
        <v>234</v>
      </c>
      <c r="B18" s="179">
        <v>10</v>
      </c>
      <c r="C18" s="180">
        <f>SUM(C20:C25)</f>
        <v>24299802</v>
      </c>
      <c r="D18" s="180">
        <f>SUM(D20:D25)</f>
        <v>20693544</v>
      </c>
      <c r="E18" s="159"/>
    </row>
    <row r="19" spans="1:5" s="158" customFormat="1" x14ac:dyDescent="0.2">
      <c r="A19" s="181" t="s">
        <v>235</v>
      </c>
      <c r="B19" s="182"/>
      <c r="C19" s="183"/>
      <c r="D19" s="183"/>
      <c r="E19" s="159"/>
    </row>
    <row r="20" spans="1:5" s="158" customFormat="1" x14ac:dyDescent="0.2">
      <c r="A20" s="181" t="s">
        <v>236</v>
      </c>
      <c r="B20" s="184">
        <v>11</v>
      </c>
      <c r="C20" s="185">
        <v>13926402</v>
      </c>
      <c r="D20" s="185">
        <v>14589849</v>
      </c>
      <c r="E20" s="159"/>
    </row>
    <row r="21" spans="1:5" s="158" customFormat="1" x14ac:dyDescent="0.2">
      <c r="A21" s="186" t="s">
        <v>237</v>
      </c>
      <c r="B21" s="184">
        <v>12</v>
      </c>
      <c r="C21" s="187"/>
      <c r="D21" s="185"/>
      <c r="E21" s="159"/>
    </row>
    <row r="22" spans="1:5" s="158" customFormat="1" x14ac:dyDescent="0.2">
      <c r="A22" s="181" t="s">
        <v>238</v>
      </c>
      <c r="B22" s="184">
        <v>13</v>
      </c>
      <c r="C22" s="185">
        <v>9912327</v>
      </c>
      <c r="D22" s="185">
        <v>5929720</v>
      </c>
      <c r="E22" s="159"/>
    </row>
    <row r="23" spans="1:5" s="158" customFormat="1" x14ac:dyDescent="0.2">
      <c r="A23" s="181" t="s">
        <v>239</v>
      </c>
      <c r="B23" s="184">
        <v>14</v>
      </c>
      <c r="C23" s="188"/>
      <c r="D23" s="185"/>
      <c r="E23" s="159"/>
    </row>
    <row r="24" spans="1:5" s="158" customFormat="1" x14ac:dyDescent="0.2">
      <c r="A24" s="181" t="s">
        <v>240</v>
      </c>
      <c r="B24" s="184">
        <v>15</v>
      </c>
      <c r="C24" s="185">
        <v>257596</v>
      </c>
      <c r="D24" s="185">
        <v>22055</v>
      </c>
      <c r="E24" s="159"/>
    </row>
    <row r="25" spans="1:5" s="158" customFormat="1" x14ac:dyDescent="0.2">
      <c r="A25" s="181" t="s">
        <v>241</v>
      </c>
      <c r="B25" s="184">
        <v>16</v>
      </c>
      <c r="C25" s="185">
        <v>203477</v>
      </c>
      <c r="D25" s="185">
        <v>151920</v>
      </c>
      <c r="E25" s="159"/>
    </row>
    <row r="26" spans="1:5" s="158" customFormat="1" x14ac:dyDescent="0.2">
      <c r="A26" s="178" t="s">
        <v>242</v>
      </c>
      <c r="B26" s="179">
        <v>20</v>
      </c>
      <c r="C26" s="189">
        <f>SUM(C28:C34)</f>
        <v>34777131</v>
      </c>
      <c r="D26" s="190">
        <f>SUM(D28:D34)</f>
        <v>22353421</v>
      </c>
      <c r="E26" s="159"/>
    </row>
    <row r="27" spans="1:5" s="158" customFormat="1" x14ac:dyDescent="0.2">
      <c r="A27" s="181" t="s">
        <v>235</v>
      </c>
      <c r="B27" s="184"/>
      <c r="C27" s="192"/>
      <c r="D27" s="193"/>
      <c r="E27" s="159"/>
    </row>
    <row r="28" spans="1:5" s="158" customFormat="1" x14ac:dyDescent="0.2">
      <c r="A28" s="181" t="s">
        <v>243</v>
      </c>
      <c r="B28" s="184">
        <v>21</v>
      </c>
      <c r="C28" s="185">
        <v>20617450</v>
      </c>
      <c r="D28" s="187">
        <v>14181814</v>
      </c>
      <c r="E28" s="159"/>
    </row>
    <row r="29" spans="1:5" s="158" customFormat="1" x14ac:dyDescent="0.2">
      <c r="A29" s="181" t="s">
        <v>244</v>
      </c>
      <c r="B29" s="184">
        <v>22</v>
      </c>
      <c r="C29" s="185">
        <v>1706223</v>
      </c>
      <c r="D29" s="187">
        <v>564765</v>
      </c>
      <c r="E29" s="159"/>
    </row>
    <row r="30" spans="1:5" s="158" customFormat="1" x14ac:dyDescent="0.2">
      <c r="A30" s="181" t="s">
        <v>245</v>
      </c>
      <c r="B30" s="184">
        <v>23</v>
      </c>
      <c r="C30" s="185">
        <v>6278202</v>
      </c>
      <c r="D30" s="187">
        <v>4490946</v>
      </c>
      <c r="E30" s="159"/>
    </row>
    <row r="31" spans="1:5" s="158" customFormat="1" x14ac:dyDescent="0.2">
      <c r="A31" s="181" t="s">
        <v>246</v>
      </c>
      <c r="B31" s="184">
        <v>24</v>
      </c>
      <c r="C31" s="185">
        <v>4470</v>
      </c>
      <c r="D31" s="187">
        <v>4700</v>
      </c>
      <c r="E31" s="159"/>
    </row>
    <row r="32" spans="1:5" s="158" customFormat="1" x14ac:dyDescent="0.2">
      <c r="A32" s="181" t="s">
        <v>247</v>
      </c>
      <c r="B32" s="184">
        <v>25</v>
      </c>
      <c r="C32" s="188"/>
      <c r="D32" s="194"/>
      <c r="E32" s="159"/>
    </row>
    <row r="33" spans="1:5" s="158" customFormat="1" x14ac:dyDescent="0.2">
      <c r="A33" s="195" t="s">
        <v>248</v>
      </c>
      <c r="B33" s="196">
        <v>26</v>
      </c>
      <c r="C33" s="197">
        <v>4409887</v>
      </c>
      <c r="D33" s="197">
        <v>2037017</v>
      </c>
      <c r="E33" s="159"/>
    </row>
    <row r="34" spans="1:5" s="158" customFormat="1" x14ac:dyDescent="0.2">
      <c r="A34" s="195" t="s">
        <v>249</v>
      </c>
      <c r="B34" s="196">
        <v>27</v>
      </c>
      <c r="C34" s="197">
        <v>1760899</v>
      </c>
      <c r="D34" s="198">
        <v>1074179</v>
      </c>
      <c r="E34" s="159"/>
    </row>
    <row r="35" spans="1:5" s="158" customFormat="1" ht="25.5" x14ac:dyDescent="0.2">
      <c r="A35" s="199" t="s">
        <v>250</v>
      </c>
      <c r="B35" s="200">
        <v>30</v>
      </c>
      <c r="C35" s="201">
        <f>C18-C26</f>
        <v>-10477329</v>
      </c>
      <c r="D35" s="201">
        <f>D18-D26</f>
        <v>-1659877</v>
      </c>
      <c r="E35" s="159"/>
    </row>
    <row r="36" spans="1:5" s="158" customFormat="1" x14ac:dyDescent="0.2">
      <c r="A36" s="202" t="s">
        <v>251</v>
      </c>
      <c r="B36" s="200"/>
      <c r="C36" s="203"/>
      <c r="D36" s="203"/>
      <c r="E36" s="159"/>
    </row>
    <row r="37" spans="1:5" s="158" customFormat="1" x14ac:dyDescent="0.2">
      <c r="A37" s="204" t="s">
        <v>252</v>
      </c>
      <c r="B37" s="200">
        <v>40</v>
      </c>
      <c r="C37" s="201">
        <f>SUM(C39:C50)</f>
        <v>31463</v>
      </c>
      <c r="D37" s="201">
        <f>SUM(D39:D50)</f>
        <v>3432</v>
      </c>
      <c r="E37" s="159"/>
    </row>
    <row r="38" spans="1:5" s="158" customFormat="1" x14ac:dyDescent="0.2">
      <c r="A38" s="195" t="s">
        <v>235</v>
      </c>
      <c r="B38" s="196"/>
      <c r="C38" s="205"/>
      <c r="D38" s="206"/>
      <c r="E38" s="159"/>
    </row>
    <row r="39" spans="1:5" s="158" customFormat="1" x14ac:dyDescent="0.2">
      <c r="A39" s="195" t="s">
        <v>253</v>
      </c>
      <c r="B39" s="196">
        <v>41</v>
      </c>
      <c r="C39" s="197">
        <v>2299</v>
      </c>
      <c r="D39" s="198">
        <v>816</v>
      </c>
      <c r="E39" s="159"/>
    </row>
    <row r="40" spans="1:5" s="158" customFormat="1" x14ac:dyDescent="0.2">
      <c r="A40" s="195" t="s">
        <v>254</v>
      </c>
      <c r="B40" s="196">
        <v>42</v>
      </c>
      <c r="C40" s="197"/>
      <c r="D40" s="198"/>
      <c r="E40" s="159"/>
    </row>
    <row r="41" spans="1:5" s="158" customFormat="1" x14ac:dyDescent="0.2">
      <c r="A41" s="195" t="s">
        <v>255</v>
      </c>
      <c r="B41" s="196">
        <v>43</v>
      </c>
      <c r="C41" s="197"/>
      <c r="D41" s="198">
        <v>399</v>
      </c>
      <c r="E41" s="159"/>
    </row>
    <row r="42" spans="1:5" s="158" customFormat="1" ht="25.5" x14ac:dyDescent="0.2">
      <c r="A42" s="57" t="s">
        <v>256</v>
      </c>
      <c r="B42" s="196">
        <v>44</v>
      </c>
      <c r="C42" s="198"/>
      <c r="D42" s="198"/>
      <c r="E42" s="159"/>
    </row>
    <row r="43" spans="1:5" s="158" customFormat="1" x14ac:dyDescent="0.2">
      <c r="A43" s="195" t="s">
        <v>257</v>
      </c>
      <c r="B43" s="196">
        <v>45</v>
      </c>
      <c r="C43" s="197"/>
      <c r="D43" s="198"/>
      <c r="E43" s="159"/>
    </row>
    <row r="44" spans="1:5" s="158" customFormat="1" x14ac:dyDescent="0.2">
      <c r="A44" s="57" t="s">
        <v>258</v>
      </c>
      <c r="B44" s="196">
        <v>46</v>
      </c>
      <c r="C44" s="198"/>
      <c r="D44" s="198"/>
      <c r="E44" s="159"/>
    </row>
    <row r="45" spans="1:5" s="158" customFormat="1" x14ac:dyDescent="0.2">
      <c r="A45" s="57" t="s">
        <v>259</v>
      </c>
      <c r="B45" s="196">
        <v>47</v>
      </c>
      <c r="C45" s="198"/>
      <c r="D45" s="198"/>
      <c r="E45" s="159"/>
    </row>
    <row r="46" spans="1:5" s="158" customFormat="1" x14ac:dyDescent="0.2">
      <c r="A46" s="195" t="s">
        <v>260</v>
      </c>
      <c r="B46" s="196">
        <v>48</v>
      </c>
      <c r="C46" s="197"/>
      <c r="D46" s="198"/>
      <c r="E46" s="159"/>
    </row>
    <row r="47" spans="1:5" s="158" customFormat="1" x14ac:dyDescent="0.2">
      <c r="A47" s="195" t="s">
        <v>261</v>
      </c>
      <c r="B47" s="196">
        <v>49</v>
      </c>
      <c r="C47" s="197"/>
      <c r="D47" s="198"/>
      <c r="E47" s="159"/>
    </row>
    <row r="48" spans="1:5" s="158" customFormat="1" x14ac:dyDescent="0.2">
      <c r="A48" s="195" t="s">
        <v>262</v>
      </c>
      <c r="B48" s="196">
        <v>50</v>
      </c>
      <c r="C48" s="197"/>
      <c r="D48" s="198"/>
      <c r="E48" s="159"/>
    </row>
    <row r="49" spans="1:5" s="158" customFormat="1" x14ac:dyDescent="0.2">
      <c r="A49" s="195" t="s">
        <v>263</v>
      </c>
      <c r="B49" s="196">
        <v>51</v>
      </c>
      <c r="C49" s="197"/>
      <c r="D49" s="198"/>
      <c r="E49" s="159"/>
    </row>
    <row r="50" spans="1:5" s="158" customFormat="1" x14ac:dyDescent="0.2">
      <c r="A50" s="195" t="s">
        <v>241</v>
      </c>
      <c r="B50" s="196">
        <v>52</v>
      </c>
      <c r="C50" s="197">
        <v>29164</v>
      </c>
      <c r="D50" s="198">
        <v>2217</v>
      </c>
      <c r="E50" s="159"/>
    </row>
    <row r="51" spans="1:5" s="158" customFormat="1" x14ac:dyDescent="0.2">
      <c r="A51" s="204" t="s">
        <v>264</v>
      </c>
      <c r="B51" s="200">
        <v>60</v>
      </c>
      <c r="C51" s="201">
        <f>SUM(C53:C65)</f>
        <v>776338</v>
      </c>
      <c r="D51" s="201">
        <f>SUM(D53:D65)</f>
        <v>560843</v>
      </c>
      <c r="E51" s="159"/>
    </row>
    <row r="52" spans="1:5" s="158" customFormat="1" x14ac:dyDescent="0.2">
      <c r="A52" s="195" t="s">
        <v>235</v>
      </c>
      <c r="B52" s="196"/>
      <c r="C52" s="197"/>
      <c r="D52" s="198"/>
      <c r="E52" s="159"/>
    </row>
    <row r="53" spans="1:5" s="158" customFormat="1" x14ac:dyDescent="0.2">
      <c r="A53" s="195" t="s">
        <v>265</v>
      </c>
      <c r="B53" s="196">
        <v>61</v>
      </c>
      <c r="C53" s="197">
        <v>358478</v>
      </c>
      <c r="D53" s="198">
        <v>188558</v>
      </c>
      <c r="E53" s="159"/>
    </row>
    <row r="54" spans="1:5" s="158" customFormat="1" x14ac:dyDescent="0.2">
      <c r="A54" s="195" t="s">
        <v>266</v>
      </c>
      <c r="B54" s="196">
        <v>62</v>
      </c>
      <c r="C54" s="197">
        <v>475</v>
      </c>
      <c r="D54" s="198"/>
      <c r="E54" s="159"/>
    </row>
    <row r="55" spans="1:5" s="158" customFormat="1" x14ac:dyDescent="0.2">
      <c r="A55" s="195" t="s">
        <v>267</v>
      </c>
      <c r="B55" s="196">
        <v>63</v>
      </c>
      <c r="C55" s="197">
        <v>189416</v>
      </c>
      <c r="D55" s="198">
        <v>249217</v>
      </c>
      <c r="E55" s="159"/>
    </row>
    <row r="56" spans="1:5" s="158" customFormat="1" ht="25.5" x14ac:dyDescent="0.2">
      <c r="A56" s="57" t="s">
        <v>268</v>
      </c>
      <c r="B56" s="196">
        <v>64</v>
      </c>
      <c r="C56" s="198"/>
      <c r="D56" s="198"/>
      <c r="E56" s="159"/>
    </row>
    <row r="57" spans="1:5" s="158" customFormat="1" x14ac:dyDescent="0.2">
      <c r="A57" s="195" t="s">
        <v>269</v>
      </c>
      <c r="B57" s="196">
        <v>65</v>
      </c>
      <c r="C57" s="197"/>
      <c r="D57" s="198"/>
      <c r="E57" s="159"/>
    </row>
    <row r="58" spans="1:5" s="158" customFormat="1" x14ac:dyDescent="0.2">
      <c r="A58" s="195" t="s">
        <v>270</v>
      </c>
      <c r="B58" s="196">
        <v>66</v>
      </c>
      <c r="C58" s="197"/>
      <c r="D58" s="198"/>
      <c r="E58" s="159"/>
    </row>
    <row r="59" spans="1:5" s="158" customFormat="1" x14ac:dyDescent="0.2">
      <c r="A59" s="195" t="s">
        <v>271</v>
      </c>
      <c r="B59" s="196">
        <v>67</v>
      </c>
      <c r="C59" s="197"/>
      <c r="D59" s="198"/>
      <c r="E59" s="159"/>
    </row>
    <row r="60" spans="1:5" s="158" customFormat="1" x14ac:dyDescent="0.2">
      <c r="A60" s="195" t="s">
        <v>272</v>
      </c>
      <c r="B60" s="196">
        <v>68</v>
      </c>
      <c r="C60" s="197"/>
      <c r="D60" s="198"/>
      <c r="E60" s="159"/>
    </row>
    <row r="61" spans="1:5" s="158" customFormat="1" x14ac:dyDescent="0.2">
      <c r="A61" s="195" t="s">
        <v>273</v>
      </c>
      <c r="B61" s="196">
        <v>69</v>
      </c>
      <c r="C61" s="197"/>
      <c r="D61" s="198"/>
      <c r="E61" s="159"/>
    </row>
    <row r="62" spans="1:5" s="158" customFormat="1" x14ac:dyDescent="0.2">
      <c r="A62" s="195" t="s">
        <v>274</v>
      </c>
      <c r="B62" s="196">
        <v>70</v>
      </c>
      <c r="C62" s="197"/>
      <c r="D62" s="198"/>
      <c r="E62" s="159"/>
    </row>
    <row r="63" spans="1:5" s="158" customFormat="1" x14ac:dyDescent="0.2">
      <c r="A63" s="195" t="s">
        <v>261</v>
      </c>
      <c r="B63" s="196">
        <v>71</v>
      </c>
      <c r="C63" s="197"/>
      <c r="D63" s="198"/>
      <c r="E63" s="159"/>
    </row>
    <row r="64" spans="1:5" s="158" customFormat="1" x14ac:dyDescent="0.2">
      <c r="A64" s="195" t="s">
        <v>275</v>
      </c>
      <c r="B64" s="196">
        <v>72</v>
      </c>
      <c r="C64" s="198"/>
      <c r="D64" s="198"/>
      <c r="E64" s="159"/>
    </row>
    <row r="65" spans="1:5" s="158" customFormat="1" x14ac:dyDescent="0.2">
      <c r="A65" s="195" t="s">
        <v>249</v>
      </c>
      <c r="B65" s="196">
        <v>73</v>
      </c>
      <c r="C65" s="197">
        <v>227969</v>
      </c>
      <c r="D65" s="198">
        <v>123068</v>
      </c>
      <c r="E65" s="159"/>
    </row>
    <row r="66" spans="1:5" s="158" customFormat="1" ht="25.5" x14ac:dyDescent="0.2">
      <c r="A66" s="199" t="s">
        <v>276</v>
      </c>
      <c r="B66" s="200">
        <v>80</v>
      </c>
      <c r="C66" s="201">
        <f>C37-C51</f>
        <v>-744875</v>
      </c>
      <c r="D66" s="201">
        <f>D37-D51</f>
        <v>-557411</v>
      </c>
      <c r="E66" s="159"/>
    </row>
    <row r="67" spans="1:5" s="158" customFormat="1" x14ac:dyDescent="0.2">
      <c r="A67" s="202" t="s">
        <v>277</v>
      </c>
      <c r="B67" s="200"/>
      <c r="C67" s="203"/>
      <c r="D67" s="203"/>
      <c r="E67" s="159"/>
    </row>
    <row r="68" spans="1:5" s="158" customFormat="1" x14ac:dyDescent="0.2">
      <c r="A68" s="204" t="s">
        <v>278</v>
      </c>
      <c r="B68" s="200">
        <v>90</v>
      </c>
      <c r="C68" s="201">
        <f>SUM(C70:C73)</f>
        <v>0</v>
      </c>
      <c r="D68" s="201">
        <f>SUM(D70:D73)</f>
        <v>0</v>
      </c>
      <c r="E68" s="159"/>
    </row>
    <row r="69" spans="1:5" s="158" customFormat="1" x14ac:dyDescent="0.2">
      <c r="A69" s="195" t="s">
        <v>235</v>
      </c>
      <c r="B69" s="196"/>
      <c r="C69" s="205"/>
      <c r="D69" s="206"/>
      <c r="E69" s="159"/>
    </row>
    <row r="70" spans="1:5" s="158" customFormat="1" x14ac:dyDescent="0.2">
      <c r="A70" s="195" t="s">
        <v>279</v>
      </c>
      <c r="B70" s="196">
        <v>91</v>
      </c>
      <c r="C70" s="197"/>
      <c r="D70" s="198"/>
      <c r="E70" s="159"/>
    </row>
    <row r="71" spans="1:5" s="158" customFormat="1" x14ac:dyDescent="0.2">
      <c r="A71" s="195" t="s">
        <v>280</v>
      </c>
      <c r="B71" s="196">
        <v>92</v>
      </c>
      <c r="C71" s="197"/>
      <c r="D71" s="198"/>
      <c r="E71" s="159"/>
    </row>
    <row r="72" spans="1:5" s="158" customFormat="1" x14ac:dyDescent="0.2">
      <c r="A72" s="181" t="s">
        <v>263</v>
      </c>
      <c r="B72" s="184">
        <v>93</v>
      </c>
      <c r="C72" s="188"/>
      <c r="D72" s="188"/>
      <c r="E72" s="159"/>
    </row>
    <row r="73" spans="1:5" s="158" customFormat="1" x14ac:dyDescent="0.2">
      <c r="A73" s="181" t="s">
        <v>241</v>
      </c>
      <c r="B73" s="184">
        <v>94</v>
      </c>
      <c r="C73" s="185"/>
      <c r="D73" s="187"/>
      <c r="E73" s="159"/>
    </row>
    <row r="74" spans="1:5" s="158" customFormat="1" x14ac:dyDescent="0.2">
      <c r="A74" s="178" t="s">
        <v>281</v>
      </c>
      <c r="B74" s="176">
        <v>100</v>
      </c>
      <c r="C74" s="207">
        <f>SUM(C76:C80)</f>
        <v>3529</v>
      </c>
      <c r="D74" s="207">
        <f>SUM(D76:D80)</f>
        <v>3707</v>
      </c>
      <c r="E74" s="159"/>
    </row>
    <row r="75" spans="1:5" s="158" customFormat="1" x14ac:dyDescent="0.2">
      <c r="A75" s="181" t="s">
        <v>235</v>
      </c>
      <c r="B75" s="182"/>
      <c r="C75" s="192"/>
      <c r="D75" s="193"/>
      <c r="E75" s="159"/>
    </row>
    <row r="76" spans="1:5" s="158" customFormat="1" x14ac:dyDescent="0.2">
      <c r="A76" s="181" t="s">
        <v>282</v>
      </c>
      <c r="B76" s="182">
        <v>101</v>
      </c>
      <c r="C76" s="185"/>
      <c r="D76" s="187"/>
      <c r="E76" s="159"/>
    </row>
    <row r="77" spans="1:5" s="158" customFormat="1" x14ac:dyDescent="0.2">
      <c r="A77" s="181" t="s">
        <v>272</v>
      </c>
      <c r="B77" s="182">
        <v>102</v>
      </c>
      <c r="C77" s="188"/>
      <c r="D77" s="188"/>
      <c r="E77" s="159"/>
    </row>
    <row r="78" spans="1:5" s="158" customFormat="1" x14ac:dyDescent="0.2">
      <c r="A78" s="181" t="s">
        <v>283</v>
      </c>
      <c r="B78" s="182">
        <v>103</v>
      </c>
      <c r="C78" s="185"/>
      <c r="D78" s="187"/>
      <c r="E78" s="159"/>
    </row>
    <row r="79" spans="1:5" s="158" customFormat="1" x14ac:dyDescent="0.2">
      <c r="A79" s="181" t="s">
        <v>284</v>
      </c>
      <c r="B79" s="182">
        <v>104</v>
      </c>
      <c r="C79" s="185"/>
      <c r="D79" s="187"/>
      <c r="E79" s="159"/>
    </row>
    <row r="80" spans="1:5" s="158" customFormat="1" x14ac:dyDescent="0.2">
      <c r="A80" s="195" t="s">
        <v>285</v>
      </c>
      <c r="B80" s="208">
        <v>105</v>
      </c>
      <c r="C80" s="270">
        <v>3529</v>
      </c>
      <c r="D80" s="271">
        <v>3707</v>
      </c>
      <c r="E80" s="159"/>
    </row>
    <row r="81" spans="1:6" s="158" customFormat="1" ht="25.5" x14ac:dyDescent="0.2">
      <c r="A81" s="199" t="s">
        <v>286</v>
      </c>
      <c r="B81" s="209">
        <v>110</v>
      </c>
      <c r="C81" s="207">
        <f>C68-C74</f>
        <v>-3529</v>
      </c>
      <c r="D81" s="207">
        <f>D68-D74</f>
        <v>-3707</v>
      </c>
      <c r="E81" s="159"/>
    </row>
    <row r="82" spans="1:6" s="158" customFormat="1" x14ac:dyDescent="0.2">
      <c r="A82" s="204" t="s">
        <v>287</v>
      </c>
      <c r="B82" s="209">
        <v>120</v>
      </c>
      <c r="C82" s="210">
        <v>-67711</v>
      </c>
      <c r="D82" s="211">
        <v>794070</v>
      </c>
      <c r="E82" s="159"/>
    </row>
    <row r="83" spans="1:6" s="158" customFormat="1" ht="25.5" x14ac:dyDescent="0.2">
      <c r="A83" s="199" t="s">
        <v>288</v>
      </c>
      <c r="B83" s="209">
        <v>130</v>
      </c>
      <c r="C83" s="210">
        <v>1314</v>
      </c>
      <c r="D83" s="211">
        <v>605</v>
      </c>
      <c r="E83" s="159"/>
      <c r="F83" s="159"/>
    </row>
    <row r="84" spans="1:6" s="158" customFormat="1" ht="25.5" x14ac:dyDescent="0.2">
      <c r="A84" s="199" t="s">
        <v>289</v>
      </c>
      <c r="B84" s="209">
        <v>140</v>
      </c>
      <c r="C84" s="207">
        <f>C35+C66+C81+C82+C83</f>
        <v>-11292130</v>
      </c>
      <c r="D84" s="207">
        <f>D35+D66+D81+D82+D83</f>
        <v>-1426320</v>
      </c>
      <c r="E84" s="159"/>
    </row>
    <row r="85" spans="1:6" s="158" customFormat="1" x14ac:dyDescent="0.2">
      <c r="A85" s="212" t="s">
        <v>290</v>
      </c>
      <c r="B85" s="208">
        <v>150</v>
      </c>
      <c r="C85" s="191">
        <v>16394188</v>
      </c>
      <c r="D85" s="191">
        <v>12926457</v>
      </c>
      <c r="E85" s="159"/>
    </row>
    <row r="86" spans="1:6" s="158" customFormat="1" x14ac:dyDescent="0.2">
      <c r="A86" s="212" t="s">
        <v>291</v>
      </c>
      <c r="B86" s="208">
        <v>160</v>
      </c>
      <c r="C86" s="194">
        <v>5102058</v>
      </c>
      <c r="D86" s="194">
        <v>11500137</v>
      </c>
      <c r="E86" s="159"/>
    </row>
    <row r="87" spans="1:6" s="158" customFormat="1" x14ac:dyDescent="0.2">
      <c r="A87" s="98"/>
      <c r="B87" s="98"/>
      <c r="C87" s="98"/>
      <c r="D87" s="98"/>
      <c r="E87" s="159"/>
    </row>
    <row r="88" spans="1:6" s="158" customFormat="1" x14ac:dyDescent="0.2">
      <c r="A88" s="98"/>
      <c r="B88" s="98"/>
      <c r="C88" s="98"/>
      <c r="D88" s="98"/>
      <c r="E88" s="159"/>
    </row>
    <row r="89" spans="1:6" s="158" customFormat="1" x14ac:dyDescent="0.2">
      <c r="A89" s="151" t="str">
        <f>Ф1!A146</f>
        <v xml:space="preserve">Заместитель Председателя Правления                </v>
      </c>
      <c r="B89" s="94"/>
      <c r="E89" s="159"/>
    </row>
    <row r="90" spans="1:6" s="158" customFormat="1" ht="25.5" x14ac:dyDescent="0.2">
      <c r="A90" s="151" t="str">
        <f>Ф1!A147</f>
        <v>по экономике и финансам                             Чеботарёва Людмила Анатольевна</v>
      </c>
      <c r="B90" s="94"/>
      <c r="C90" s="94" t="s">
        <v>394</v>
      </c>
      <c r="D90" s="98"/>
      <c r="E90" s="159"/>
    </row>
    <row r="91" spans="1:6" s="158" customFormat="1" x14ac:dyDescent="0.2">
      <c r="A91" s="157"/>
      <c r="B91" s="94"/>
      <c r="C91" s="162" t="s">
        <v>145</v>
      </c>
      <c r="D91" s="98"/>
      <c r="E91" s="159"/>
    </row>
    <row r="92" spans="1:6" s="158" customFormat="1" x14ac:dyDescent="0.2">
      <c r="A92" s="157"/>
      <c r="B92" s="94"/>
      <c r="E92" s="159"/>
    </row>
    <row r="93" spans="1:6" s="158" customFormat="1" x14ac:dyDescent="0.2">
      <c r="A93" s="151">
        <f>Ф1!A150</f>
        <v>0</v>
      </c>
      <c r="B93" s="94"/>
      <c r="C93" s="94"/>
      <c r="E93" s="159"/>
    </row>
    <row r="94" spans="1:6" s="158" customFormat="1" ht="15.75" customHeight="1" x14ac:dyDescent="0.2">
      <c r="A94" s="151" t="str">
        <f>Ф1!A151</f>
        <v>Главный бухгалтер                                         Оразбекова Динара Тлеукеновна</v>
      </c>
      <c r="C94" s="94" t="s">
        <v>395</v>
      </c>
      <c r="D94" s="98"/>
      <c r="E94" s="159"/>
    </row>
    <row r="95" spans="1:6" s="158" customFormat="1" x14ac:dyDescent="0.2">
      <c r="A95" s="157"/>
      <c r="C95" s="158" t="s">
        <v>145</v>
      </c>
      <c r="E95" s="159"/>
    </row>
    <row r="96" spans="1:6" s="158" customFormat="1" x14ac:dyDescent="0.2">
      <c r="A96" s="157" t="str">
        <f>Ф1!A153</f>
        <v>Место печати</v>
      </c>
      <c r="E96" s="159"/>
    </row>
    <row r="97" spans="1:5" s="158" customFormat="1" x14ac:dyDescent="0.2">
      <c r="A97" s="157"/>
      <c r="E97" s="159"/>
    </row>
    <row r="98" spans="1:5" s="158" customFormat="1" x14ac:dyDescent="0.2">
      <c r="A98" s="157"/>
      <c r="E98" s="159"/>
    </row>
    <row r="99" spans="1:5" s="158" customFormat="1" x14ac:dyDescent="0.2">
      <c r="A99" s="157"/>
      <c r="E99" s="159"/>
    </row>
    <row r="100" spans="1:5" s="158" customFormat="1" x14ac:dyDescent="0.2">
      <c r="A100" s="157"/>
      <c r="E100" s="159"/>
    </row>
    <row r="101" spans="1:5" s="158" customFormat="1" x14ac:dyDescent="0.2">
      <c r="A101" s="157"/>
      <c r="E101" s="159"/>
    </row>
    <row r="102" spans="1:5" s="158" customFormat="1" x14ac:dyDescent="0.2">
      <c r="A102" s="157"/>
      <c r="E102" s="159"/>
    </row>
    <row r="103" spans="1:5" s="158" customFormat="1" x14ac:dyDescent="0.2">
      <c r="A103" s="157"/>
      <c r="E103" s="159"/>
    </row>
  </sheetData>
  <pageMargins left="0.70866141732283472" right="0.3" top="0.45" bottom="0.45" header="0.31496062992125984" footer="0.31496062992125984"/>
  <pageSetup paperSize="9" scale="57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911C2-0BD3-42A1-BD63-D3C51883B7D8}">
  <sheetPr>
    <tabColor rgb="FFFFFF00"/>
    <pageSetUpPr autoPageBreaks="0"/>
  </sheetPr>
  <dimension ref="A1:M103"/>
  <sheetViews>
    <sheetView tabSelected="1" view="pageBreakPreview" topLeftCell="A10" zoomScale="80" zoomScaleNormal="100" zoomScaleSheetLayoutView="80" workbookViewId="0">
      <pane ySplit="8" topLeftCell="A73" activePane="bottomLeft" state="frozen"/>
      <selection activeCell="C141" sqref="C141:D144"/>
      <selection pane="bottomLeft" activeCell="A95" sqref="A95"/>
    </sheetView>
  </sheetViews>
  <sheetFormatPr defaultColWidth="9.42578125" defaultRowHeight="12" x14ac:dyDescent="0.2"/>
  <cols>
    <col min="1" max="1" width="71.7109375" style="214" customWidth="1"/>
    <col min="2" max="2" width="5.42578125" style="214" customWidth="1"/>
    <col min="3" max="3" width="14.42578125" style="213" bestFit="1" customWidth="1"/>
    <col min="4" max="6" width="13.42578125" style="213" customWidth="1"/>
    <col min="7" max="8" width="15.42578125" style="213" bestFit="1" customWidth="1"/>
    <col min="9" max="9" width="11.5703125" style="214" bestFit="1" customWidth="1"/>
    <col min="10" max="10" width="13" style="214" customWidth="1"/>
    <col min="11" max="11" width="16.5703125" style="214" customWidth="1"/>
    <col min="12" max="12" width="15" style="218" bestFit="1" customWidth="1"/>
    <col min="13" max="13" width="9.42578125" style="219" customWidth="1"/>
    <col min="14" max="18" width="9.42578125" style="219"/>
    <col min="19" max="19" width="9.42578125" style="219" customWidth="1"/>
    <col min="20" max="22" width="9.42578125" style="219"/>
    <col min="23" max="23" width="9.42578125" style="219" customWidth="1"/>
    <col min="24" max="25" width="9.42578125" style="219"/>
    <col min="26" max="27" width="9.42578125" style="219" customWidth="1"/>
    <col min="28" max="48" width="9.42578125" style="219"/>
    <col min="49" max="49" width="9.42578125" style="219" customWidth="1"/>
    <col min="50" max="56" width="9.42578125" style="219"/>
    <col min="57" max="57" width="9.42578125" style="219" customWidth="1"/>
    <col min="58" max="90" width="9.42578125" style="219"/>
    <col min="91" max="91" width="9.42578125" style="219" customWidth="1"/>
    <col min="92" max="16384" width="9.42578125" style="219"/>
  </cols>
  <sheetData>
    <row r="1" spans="1:12" s="7" customFormat="1" ht="12.75" x14ac:dyDescent="0.2">
      <c r="A1" s="1"/>
      <c r="B1" s="2"/>
      <c r="C1" s="3"/>
      <c r="F1" s="5"/>
      <c r="G1" s="6"/>
      <c r="H1" s="6"/>
      <c r="I1" s="6"/>
      <c r="K1" s="4" t="s">
        <v>292</v>
      </c>
    </row>
    <row r="2" spans="1:12" s="7" customFormat="1" ht="12.75" x14ac:dyDescent="0.2">
      <c r="A2" s="1"/>
      <c r="B2" s="2"/>
      <c r="C2" s="3"/>
      <c r="F2" s="5"/>
      <c r="G2" s="6"/>
      <c r="H2" s="6"/>
      <c r="I2" s="6"/>
      <c r="K2" s="4" t="s">
        <v>1</v>
      </c>
    </row>
    <row r="3" spans="1:12" s="7" customFormat="1" ht="12.75" x14ac:dyDescent="0.2">
      <c r="A3" s="1"/>
      <c r="B3" s="2"/>
      <c r="C3" s="3"/>
      <c r="F3" s="5"/>
      <c r="G3" s="6"/>
      <c r="H3" s="6"/>
      <c r="I3" s="6"/>
      <c r="K3" s="4" t="s">
        <v>2</v>
      </c>
    </row>
    <row r="4" spans="1:12" s="160" customFormat="1" ht="12.75" x14ac:dyDescent="0.2">
      <c r="A4" s="158"/>
      <c r="B4" s="158"/>
      <c r="C4" s="158"/>
      <c r="D4" s="158"/>
      <c r="E4" s="213"/>
      <c r="F4" s="159"/>
      <c r="G4" s="158"/>
      <c r="H4" s="158"/>
      <c r="I4" s="158"/>
      <c r="J4" s="158"/>
      <c r="K4" s="161"/>
      <c r="L4" s="158"/>
    </row>
    <row r="5" spans="1:12" s="163" customFormat="1" ht="12.75" x14ac:dyDescent="0.2">
      <c r="A5" s="162"/>
      <c r="B5" s="162"/>
      <c r="C5" s="162"/>
      <c r="D5" s="162"/>
      <c r="F5" s="159"/>
      <c r="G5" s="162"/>
      <c r="H5" s="162"/>
      <c r="I5" s="162"/>
      <c r="J5" s="162"/>
      <c r="K5" s="4" t="s">
        <v>293</v>
      </c>
      <c r="L5" s="162"/>
    </row>
    <row r="6" spans="1:12" s="163" customFormat="1" ht="12.75" x14ac:dyDescent="0.2">
      <c r="A6" s="162"/>
      <c r="B6" s="162"/>
      <c r="C6" s="162"/>
      <c r="D6" s="162"/>
      <c r="F6" s="159"/>
      <c r="G6" s="162"/>
      <c r="H6" s="162"/>
      <c r="I6" s="162"/>
      <c r="J6" s="162"/>
      <c r="K6" s="4" t="s">
        <v>223</v>
      </c>
      <c r="L6" s="162"/>
    </row>
    <row r="7" spans="1:12" s="163" customFormat="1" ht="12.75" x14ac:dyDescent="0.2">
      <c r="A7" s="98"/>
      <c r="B7" s="98" t="s">
        <v>224</v>
      </c>
      <c r="C7" s="164" t="s">
        <v>225</v>
      </c>
      <c r="D7" s="98"/>
      <c r="F7" s="159"/>
      <c r="G7" s="162"/>
      <c r="H7" s="162"/>
      <c r="I7" s="162"/>
      <c r="J7" s="162"/>
      <c r="K7" s="4" t="s">
        <v>226</v>
      </c>
      <c r="L7" s="162"/>
    </row>
    <row r="8" spans="1:12" s="163" customFormat="1" ht="12.75" x14ac:dyDescent="0.2">
      <c r="A8" s="98"/>
      <c r="B8" s="98"/>
      <c r="C8" s="164"/>
      <c r="D8" s="98"/>
      <c r="F8" s="159"/>
      <c r="G8" s="162"/>
      <c r="H8" s="162"/>
      <c r="I8" s="162"/>
      <c r="J8" s="162"/>
      <c r="K8" s="4"/>
      <c r="L8" s="162"/>
    </row>
    <row r="9" spans="1:12" x14ac:dyDescent="0.2">
      <c r="B9" s="215"/>
      <c r="C9" s="216"/>
      <c r="D9" s="216"/>
      <c r="E9" s="216"/>
      <c r="F9" s="216"/>
      <c r="G9" s="216"/>
      <c r="H9" s="216"/>
      <c r="I9" s="215"/>
      <c r="J9" s="215"/>
      <c r="K9" s="217" t="s">
        <v>294</v>
      </c>
    </row>
    <row r="10" spans="1:12" x14ac:dyDescent="0.2">
      <c r="A10" s="220" t="s">
        <v>8</v>
      </c>
      <c r="B10" s="215"/>
      <c r="C10" s="221" t="str">
        <f>Ф1!C10</f>
        <v>АО "Ульбинский металлургический завод"</v>
      </c>
      <c r="D10" s="216"/>
      <c r="E10" s="216"/>
      <c r="F10" s="216"/>
      <c r="G10" s="216"/>
      <c r="H10" s="216"/>
      <c r="I10" s="215"/>
      <c r="J10" s="215"/>
      <c r="K10" s="215"/>
    </row>
    <row r="11" spans="1:12" x14ac:dyDescent="0.2">
      <c r="A11" s="220"/>
      <c r="B11" s="215"/>
      <c r="C11" s="222"/>
      <c r="D11" s="216"/>
      <c r="E11" s="216"/>
      <c r="F11" s="216"/>
      <c r="G11" s="216"/>
      <c r="H11" s="216"/>
      <c r="I11" s="215"/>
      <c r="J11" s="215"/>
      <c r="K11" s="215"/>
    </row>
    <row r="12" spans="1:12" x14ac:dyDescent="0.2">
      <c r="A12" s="220" t="s">
        <v>295</v>
      </c>
      <c r="B12" s="215"/>
      <c r="C12" s="222"/>
      <c r="D12" s="216"/>
      <c r="E12" s="216"/>
      <c r="F12" s="216"/>
      <c r="G12" s="216"/>
      <c r="H12" s="216"/>
      <c r="I12" s="215"/>
      <c r="J12" s="215"/>
      <c r="K12" s="215"/>
    </row>
    <row r="13" spans="1:12" x14ac:dyDescent="0.2">
      <c r="A13" s="220"/>
      <c r="B13" s="215"/>
      <c r="C13" s="222"/>
      <c r="D13" s="216"/>
      <c r="E13" s="216"/>
      <c r="F13" s="216"/>
      <c r="G13" s="216"/>
      <c r="H13" s="216"/>
      <c r="I13" s="215"/>
      <c r="J13" s="215"/>
      <c r="K13" s="215"/>
    </row>
    <row r="14" spans="1:12" x14ac:dyDescent="0.2">
      <c r="A14" s="220" t="s">
        <v>296</v>
      </c>
      <c r="B14" s="215"/>
      <c r="C14" s="223">
        <f>Ф1!C20</f>
        <v>45016</v>
      </c>
      <c r="D14" s="216"/>
      <c r="E14" s="216"/>
      <c r="F14" s="216"/>
      <c r="G14" s="216"/>
      <c r="H14" s="216"/>
      <c r="I14" s="215"/>
      <c r="J14" s="215"/>
      <c r="K14" s="215"/>
    </row>
    <row r="15" spans="1:12" x14ac:dyDescent="0.2">
      <c r="A15" s="224"/>
      <c r="B15" s="224"/>
      <c r="C15" s="225"/>
      <c r="D15" s="225"/>
      <c r="E15" s="225"/>
      <c r="F15" s="225"/>
      <c r="G15" s="225"/>
      <c r="H15" s="225"/>
      <c r="I15" s="224"/>
      <c r="J15" s="224"/>
      <c r="K15" s="226" t="s">
        <v>25</v>
      </c>
    </row>
    <row r="16" spans="1:12" s="227" customFormat="1" ht="38.25" customHeight="1" x14ac:dyDescent="0.2">
      <c r="A16" s="275" t="s">
        <v>297</v>
      </c>
      <c r="B16" s="275" t="s">
        <v>27</v>
      </c>
      <c r="C16" s="277" t="s">
        <v>298</v>
      </c>
      <c r="D16" s="278"/>
      <c r="E16" s="278"/>
      <c r="F16" s="278"/>
      <c r="G16" s="278"/>
      <c r="H16" s="279"/>
      <c r="I16" s="275" t="s">
        <v>299</v>
      </c>
      <c r="J16" s="275" t="s">
        <v>300</v>
      </c>
      <c r="K16" s="275" t="s">
        <v>301</v>
      </c>
      <c r="L16" s="218"/>
    </row>
    <row r="17" spans="1:12" s="227" customFormat="1" ht="48" x14ac:dyDescent="0.2">
      <c r="A17" s="276"/>
      <c r="B17" s="276"/>
      <c r="C17" s="228" t="s">
        <v>302</v>
      </c>
      <c r="D17" s="228" t="s">
        <v>136</v>
      </c>
      <c r="E17" s="228" t="s">
        <v>137</v>
      </c>
      <c r="F17" s="228" t="s">
        <v>138</v>
      </c>
      <c r="G17" s="228" t="s">
        <v>303</v>
      </c>
      <c r="H17" s="228" t="s">
        <v>140</v>
      </c>
      <c r="I17" s="276"/>
      <c r="J17" s="276"/>
      <c r="K17" s="276"/>
      <c r="L17" s="218"/>
    </row>
    <row r="18" spans="1:12" s="234" customFormat="1" x14ac:dyDescent="0.2">
      <c r="A18" s="229" t="s">
        <v>304</v>
      </c>
      <c r="B18" s="230" t="s">
        <v>32</v>
      </c>
      <c r="C18" s="231">
        <v>4405169</v>
      </c>
      <c r="D18" s="231"/>
      <c r="E18" s="231"/>
      <c r="F18" s="231">
        <v>263158</v>
      </c>
      <c r="G18" s="231">
        <v>70690524</v>
      </c>
      <c r="H18" s="231"/>
      <c r="I18" s="232">
        <f t="shared" ref="I18:I23" si="0">SUM(C18:H18)</f>
        <v>75358851</v>
      </c>
      <c r="J18" s="232"/>
      <c r="K18" s="232">
        <f t="shared" ref="K18:K23" si="1">I18+J18</f>
        <v>75358851</v>
      </c>
      <c r="L18" s="233"/>
    </row>
    <row r="19" spans="1:12" x14ac:dyDescent="0.2">
      <c r="A19" s="235" t="s">
        <v>305</v>
      </c>
      <c r="B19" s="236" t="s">
        <v>34</v>
      </c>
      <c r="C19" s="237"/>
      <c r="D19" s="237"/>
      <c r="E19" s="237"/>
      <c r="F19" s="237"/>
      <c r="G19" s="237"/>
      <c r="H19" s="237"/>
      <c r="I19" s="232">
        <f t="shared" si="0"/>
        <v>0</v>
      </c>
      <c r="J19" s="232"/>
      <c r="K19" s="232">
        <f t="shared" si="1"/>
        <v>0</v>
      </c>
    </row>
    <row r="20" spans="1:12" x14ac:dyDescent="0.2">
      <c r="A20" s="235" t="s">
        <v>306</v>
      </c>
      <c r="B20" s="236" t="s">
        <v>307</v>
      </c>
      <c r="C20" s="238">
        <f t="shared" ref="C20:H20" si="2">C18+C19</f>
        <v>4405169</v>
      </c>
      <c r="D20" s="238">
        <f t="shared" si="2"/>
        <v>0</v>
      </c>
      <c r="E20" s="238">
        <f t="shared" si="2"/>
        <v>0</v>
      </c>
      <c r="F20" s="238">
        <f t="shared" si="2"/>
        <v>263158</v>
      </c>
      <c r="G20" s="238">
        <f t="shared" si="2"/>
        <v>70690524</v>
      </c>
      <c r="H20" s="238">
        <f t="shared" si="2"/>
        <v>0</v>
      </c>
      <c r="I20" s="232">
        <f t="shared" si="0"/>
        <v>75358851</v>
      </c>
      <c r="J20" s="232">
        <f>J18+J19</f>
        <v>0</v>
      </c>
      <c r="K20" s="232">
        <f t="shared" si="1"/>
        <v>75358851</v>
      </c>
    </row>
    <row r="21" spans="1:12" x14ac:dyDescent="0.2">
      <c r="A21" s="235" t="s">
        <v>308</v>
      </c>
      <c r="B21" s="236" t="s">
        <v>174</v>
      </c>
      <c r="C21" s="238">
        <v>0</v>
      </c>
      <c r="D21" s="238">
        <v>0</v>
      </c>
      <c r="E21" s="238">
        <v>0</v>
      </c>
      <c r="F21" s="238">
        <v>-663567</v>
      </c>
      <c r="G21" s="238">
        <v>12636775</v>
      </c>
      <c r="H21" s="238">
        <v>0</v>
      </c>
      <c r="I21" s="232">
        <f t="shared" si="0"/>
        <v>11973208</v>
      </c>
      <c r="J21" s="232">
        <f>J22+J23</f>
        <v>0</v>
      </c>
      <c r="K21" s="232">
        <f t="shared" si="1"/>
        <v>11973208</v>
      </c>
    </row>
    <row r="22" spans="1:12" x14ac:dyDescent="0.2">
      <c r="A22" s="235" t="s">
        <v>309</v>
      </c>
      <c r="B22" s="236" t="s">
        <v>310</v>
      </c>
      <c r="C22" s="239"/>
      <c r="D22" s="239"/>
      <c r="E22" s="239"/>
      <c r="F22" s="239"/>
      <c r="G22" s="231">
        <v>12699349</v>
      </c>
      <c r="H22" s="231"/>
      <c r="I22" s="232">
        <f t="shared" si="0"/>
        <v>12699349</v>
      </c>
      <c r="J22" s="232"/>
      <c r="K22" s="232">
        <f t="shared" si="1"/>
        <v>12699349</v>
      </c>
    </row>
    <row r="23" spans="1:12" x14ac:dyDescent="0.2">
      <c r="A23" s="235" t="s">
        <v>311</v>
      </c>
      <c r="B23" s="236" t="s">
        <v>312</v>
      </c>
      <c r="C23" s="238">
        <v>0</v>
      </c>
      <c r="D23" s="238">
        <v>0</v>
      </c>
      <c r="E23" s="238">
        <v>0</v>
      </c>
      <c r="F23" s="238">
        <v>-663567</v>
      </c>
      <c r="G23" s="238">
        <v>-62574</v>
      </c>
      <c r="H23" s="238">
        <v>0</v>
      </c>
      <c r="I23" s="232">
        <f t="shared" si="0"/>
        <v>-726141</v>
      </c>
      <c r="J23" s="240">
        <f>SUM(J25:J33)</f>
        <v>0</v>
      </c>
      <c r="K23" s="232">
        <f t="shared" si="1"/>
        <v>-726141</v>
      </c>
    </row>
    <row r="24" spans="1:12" x14ac:dyDescent="0.2">
      <c r="A24" s="235" t="s">
        <v>181</v>
      </c>
      <c r="B24" s="236"/>
      <c r="C24" s="237"/>
      <c r="D24" s="237"/>
      <c r="E24" s="237"/>
      <c r="F24" s="237"/>
      <c r="G24" s="237"/>
      <c r="H24" s="237"/>
      <c r="I24" s="241"/>
      <c r="J24" s="231"/>
      <c r="K24" s="231"/>
    </row>
    <row r="25" spans="1:12" ht="24" x14ac:dyDescent="0.2">
      <c r="A25" s="235" t="s">
        <v>313</v>
      </c>
      <c r="B25" s="236" t="s">
        <v>314</v>
      </c>
      <c r="C25" s="239"/>
      <c r="D25" s="239"/>
      <c r="E25" s="239"/>
      <c r="F25" s="237"/>
      <c r="G25" s="239"/>
      <c r="H25" s="239"/>
      <c r="I25" s="238">
        <f>SUM(C25:H25)</f>
        <v>0</v>
      </c>
      <c r="J25" s="242"/>
      <c r="K25" s="243">
        <f>I25+J25</f>
        <v>0</v>
      </c>
    </row>
    <row r="26" spans="1:12" ht="24" x14ac:dyDescent="0.2">
      <c r="A26" s="235" t="s">
        <v>315</v>
      </c>
      <c r="B26" s="236" t="s">
        <v>316</v>
      </c>
      <c r="C26" s="239"/>
      <c r="D26" s="239"/>
      <c r="E26" s="239"/>
      <c r="F26" s="237">
        <v>-655278</v>
      </c>
      <c r="G26" s="237"/>
      <c r="H26" s="237"/>
      <c r="I26" s="238">
        <f>SUM(C26:H26)</f>
        <v>-655278</v>
      </c>
      <c r="J26" s="232"/>
      <c r="K26" s="243">
        <f t="shared" ref="K26:K33" si="3">I26+J26</f>
        <v>-655278</v>
      </c>
    </row>
    <row r="27" spans="1:12" ht="24" x14ac:dyDescent="0.2">
      <c r="A27" s="235" t="s">
        <v>317</v>
      </c>
      <c r="B27" s="236" t="s">
        <v>318</v>
      </c>
      <c r="C27" s="239"/>
      <c r="D27" s="239"/>
      <c r="E27" s="239"/>
      <c r="F27" s="237"/>
      <c r="G27" s="237"/>
      <c r="H27" s="237"/>
      <c r="I27" s="238">
        <f>SUM(C27:H27)</f>
        <v>0</v>
      </c>
      <c r="J27" s="242"/>
      <c r="K27" s="243">
        <f t="shared" si="3"/>
        <v>0</v>
      </c>
    </row>
    <row r="28" spans="1:12" ht="24" x14ac:dyDescent="0.2">
      <c r="A28" s="235" t="s">
        <v>183</v>
      </c>
      <c r="B28" s="236" t="s">
        <v>319</v>
      </c>
      <c r="C28" s="239"/>
      <c r="D28" s="239"/>
      <c r="E28" s="239"/>
      <c r="F28" s="237"/>
      <c r="G28" s="237"/>
      <c r="H28" s="237"/>
      <c r="I28" s="238">
        <f>SUM(C28:H28)</f>
        <v>0</v>
      </c>
      <c r="J28" s="232"/>
      <c r="K28" s="243">
        <f t="shared" si="3"/>
        <v>0</v>
      </c>
    </row>
    <row r="29" spans="1:12" x14ac:dyDescent="0.2">
      <c r="A29" s="235" t="s">
        <v>204</v>
      </c>
      <c r="B29" s="236" t="s">
        <v>320</v>
      </c>
      <c r="C29" s="239"/>
      <c r="D29" s="239"/>
      <c r="E29" s="239"/>
      <c r="F29" s="237"/>
      <c r="G29" s="237">
        <v>-62574</v>
      </c>
      <c r="H29" s="237"/>
      <c r="I29" s="238">
        <f t="shared" ref="I29:I34" si="4">SUM(C29:H29)</f>
        <v>-62574</v>
      </c>
      <c r="J29" s="232"/>
      <c r="K29" s="243">
        <f t="shared" si="3"/>
        <v>-62574</v>
      </c>
    </row>
    <row r="30" spans="1:12" x14ac:dyDescent="0.2">
      <c r="A30" s="235" t="s">
        <v>185</v>
      </c>
      <c r="B30" s="236" t="s">
        <v>321</v>
      </c>
      <c r="C30" s="239"/>
      <c r="D30" s="239"/>
      <c r="E30" s="239"/>
      <c r="F30" s="237"/>
      <c r="G30" s="237"/>
      <c r="H30" s="237"/>
      <c r="I30" s="238">
        <f t="shared" si="4"/>
        <v>0</v>
      </c>
      <c r="J30" s="232"/>
      <c r="K30" s="243">
        <f t="shared" si="3"/>
        <v>0</v>
      </c>
    </row>
    <row r="31" spans="1:12" x14ac:dyDescent="0.2">
      <c r="A31" s="235" t="s">
        <v>322</v>
      </c>
      <c r="B31" s="236" t="s">
        <v>323</v>
      </c>
      <c r="C31" s="239"/>
      <c r="D31" s="239"/>
      <c r="E31" s="239"/>
      <c r="F31" s="237"/>
      <c r="G31" s="237"/>
      <c r="H31" s="237"/>
      <c r="I31" s="238">
        <f t="shared" si="4"/>
        <v>0</v>
      </c>
      <c r="J31" s="232"/>
      <c r="K31" s="243">
        <f t="shared" si="3"/>
        <v>0</v>
      </c>
    </row>
    <row r="32" spans="1:12" x14ac:dyDescent="0.2">
      <c r="A32" s="235" t="s">
        <v>324</v>
      </c>
      <c r="B32" s="236" t="s">
        <v>325</v>
      </c>
      <c r="C32" s="237"/>
      <c r="D32" s="237"/>
      <c r="E32" s="237"/>
      <c r="F32" s="237"/>
      <c r="G32" s="237"/>
      <c r="H32" s="237"/>
      <c r="I32" s="238">
        <f t="shared" si="4"/>
        <v>0</v>
      </c>
      <c r="J32" s="232"/>
      <c r="K32" s="243">
        <f t="shared" si="3"/>
        <v>0</v>
      </c>
    </row>
    <row r="33" spans="1:12" s="251" customFormat="1" ht="36" x14ac:dyDescent="0.2">
      <c r="A33" s="244" t="s">
        <v>326</v>
      </c>
      <c r="B33" s="245" t="s">
        <v>327</v>
      </c>
      <c r="C33" s="246"/>
      <c r="D33" s="246"/>
      <c r="E33" s="246"/>
      <c r="F33" s="247">
        <v>-8289</v>
      </c>
      <c r="G33" s="247"/>
      <c r="H33" s="247"/>
      <c r="I33" s="248">
        <f t="shared" si="4"/>
        <v>-8289</v>
      </c>
      <c r="J33" s="249"/>
      <c r="K33" s="243">
        <f t="shared" si="3"/>
        <v>-8289</v>
      </c>
      <c r="L33" s="250"/>
    </row>
    <row r="34" spans="1:12" x14ac:dyDescent="0.2">
      <c r="A34" s="235" t="s">
        <v>328</v>
      </c>
      <c r="B34" s="236" t="s">
        <v>329</v>
      </c>
      <c r="C34" s="252">
        <v>0</v>
      </c>
      <c r="D34" s="252">
        <v>0</v>
      </c>
      <c r="E34" s="252">
        <v>0</v>
      </c>
      <c r="F34" s="252">
        <v>0</v>
      </c>
      <c r="G34" s="252">
        <v>-4008768</v>
      </c>
      <c r="H34" s="252">
        <v>0</v>
      </c>
      <c r="I34" s="238">
        <f t="shared" si="4"/>
        <v>-4008768</v>
      </c>
      <c r="J34" s="240">
        <f>SUM(J36+J41+J42+J43+J44+J45+J46+J47+J48)</f>
        <v>0</v>
      </c>
      <c r="K34" s="238">
        <f>I34+J34</f>
        <v>-4008768</v>
      </c>
    </row>
    <row r="35" spans="1:12" x14ac:dyDescent="0.2">
      <c r="A35" s="235" t="s">
        <v>181</v>
      </c>
      <c r="B35" s="236"/>
      <c r="C35" s="253"/>
      <c r="D35" s="253"/>
      <c r="E35" s="253"/>
      <c r="F35" s="253"/>
      <c r="G35" s="253"/>
      <c r="H35" s="253"/>
      <c r="I35" s="238"/>
      <c r="J35" s="241"/>
      <c r="K35" s="238"/>
    </row>
    <row r="36" spans="1:12" x14ac:dyDescent="0.2">
      <c r="A36" s="235" t="s">
        <v>330</v>
      </c>
      <c r="B36" s="236" t="s">
        <v>331</v>
      </c>
      <c r="C36" s="252">
        <v>0</v>
      </c>
      <c r="D36" s="252">
        <v>0</v>
      </c>
      <c r="E36" s="252">
        <v>0</v>
      </c>
      <c r="F36" s="252">
        <v>0</v>
      </c>
      <c r="G36" s="252">
        <v>0</v>
      </c>
      <c r="H36" s="252">
        <v>0</v>
      </c>
      <c r="I36" s="238">
        <f>SUM(C36:H36)</f>
        <v>0</v>
      </c>
      <c r="J36" s="240">
        <f>SUM(J38:J40)</f>
        <v>0</v>
      </c>
      <c r="K36" s="238">
        <f>I36+J36</f>
        <v>0</v>
      </c>
    </row>
    <row r="37" spans="1:12" x14ac:dyDescent="0.2">
      <c r="A37" s="235" t="s">
        <v>181</v>
      </c>
      <c r="B37" s="236"/>
      <c r="C37" s="253"/>
      <c r="D37" s="253"/>
      <c r="E37" s="253"/>
      <c r="F37" s="253"/>
      <c r="G37" s="253"/>
      <c r="H37" s="253"/>
      <c r="I37" s="237"/>
      <c r="J37" s="241"/>
      <c r="K37" s="238">
        <f t="shared" ref="K37:K50" si="5">I37+J37</f>
        <v>0</v>
      </c>
    </row>
    <row r="38" spans="1:12" x14ac:dyDescent="0.2">
      <c r="A38" s="235" t="s">
        <v>332</v>
      </c>
      <c r="B38" s="236"/>
      <c r="C38" s="237"/>
      <c r="D38" s="237"/>
      <c r="E38" s="237"/>
      <c r="F38" s="237"/>
      <c r="G38" s="237"/>
      <c r="H38" s="237"/>
      <c r="I38" s="238">
        <f>SUM(C38:H38)</f>
        <v>0</v>
      </c>
      <c r="J38" s="232"/>
      <c r="K38" s="238">
        <f t="shared" si="5"/>
        <v>0</v>
      </c>
    </row>
    <row r="39" spans="1:12" x14ac:dyDescent="0.2">
      <c r="A39" s="235" t="s">
        <v>333</v>
      </c>
      <c r="B39" s="236"/>
      <c r="C39" s="237"/>
      <c r="D39" s="237"/>
      <c r="E39" s="237"/>
      <c r="F39" s="237"/>
      <c r="G39" s="237"/>
      <c r="H39" s="237"/>
      <c r="I39" s="238">
        <f t="shared" ref="I39:I84" si="6">SUM(C39:H39)</f>
        <v>0</v>
      </c>
      <c r="J39" s="232"/>
      <c r="K39" s="238">
        <f t="shared" si="5"/>
        <v>0</v>
      </c>
    </row>
    <row r="40" spans="1:12" x14ac:dyDescent="0.2">
      <c r="A40" s="235" t="s">
        <v>334</v>
      </c>
      <c r="B40" s="236"/>
      <c r="C40" s="237"/>
      <c r="D40" s="237"/>
      <c r="E40" s="237"/>
      <c r="F40" s="237"/>
      <c r="G40" s="237"/>
      <c r="H40" s="237"/>
      <c r="I40" s="238">
        <f t="shared" si="6"/>
        <v>0</v>
      </c>
      <c r="J40" s="232"/>
      <c r="K40" s="238">
        <f t="shared" si="5"/>
        <v>0</v>
      </c>
    </row>
    <row r="41" spans="1:12" x14ac:dyDescent="0.2">
      <c r="A41" s="235" t="s">
        <v>335</v>
      </c>
      <c r="B41" s="236" t="s">
        <v>336</v>
      </c>
      <c r="C41" s="237"/>
      <c r="D41" s="237"/>
      <c r="E41" s="237"/>
      <c r="F41" s="237"/>
      <c r="G41" s="237"/>
      <c r="H41" s="237"/>
      <c r="I41" s="238">
        <f t="shared" si="6"/>
        <v>0</v>
      </c>
      <c r="J41" s="232"/>
      <c r="K41" s="238">
        <f t="shared" si="5"/>
        <v>0</v>
      </c>
    </row>
    <row r="42" spans="1:12" x14ac:dyDescent="0.2">
      <c r="A42" s="235" t="s">
        <v>337</v>
      </c>
      <c r="B42" s="236" t="s">
        <v>338</v>
      </c>
      <c r="C42" s="237"/>
      <c r="D42" s="237"/>
      <c r="E42" s="237"/>
      <c r="F42" s="237"/>
      <c r="G42" s="237"/>
      <c r="H42" s="237"/>
      <c r="I42" s="238">
        <f t="shared" si="6"/>
        <v>0</v>
      </c>
      <c r="J42" s="232"/>
      <c r="K42" s="238">
        <f t="shared" si="5"/>
        <v>0</v>
      </c>
    </row>
    <row r="43" spans="1:12" x14ac:dyDescent="0.2">
      <c r="A43" s="235" t="s">
        <v>339</v>
      </c>
      <c r="B43" s="236" t="s">
        <v>340</v>
      </c>
      <c r="C43" s="237"/>
      <c r="D43" s="237"/>
      <c r="E43" s="237"/>
      <c r="F43" s="237"/>
      <c r="G43" s="237"/>
      <c r="H43" s="237"/>
      <c r="I43" s="238">
        <f t="shared" si="6"/>
        <v>0</v>
      </c>
      <c r="J43" s="232"/>
      <c r="K43" s="238">
        <f t="shared" si="5"/>
        <v>0</v>
      </c>
    </row>
    <row r="44" spans="1:12" ht="24" x14ac:dyDescent="0.2">
      <c r="A44" s="235" t="s">
        <v>341</v>
      </c>
      <c r="B44" s="236" t="s">
        <v>342</v>
      </c>
      <c r="C44" s="237"/>
      <c r="D44" s="237"/>
      <c r="E44" s="237"/>
      <c r="F44" s="237"/>
      <c r="G44" s="237"/>
      <c r="H44" s="237"/>
      <c r="I44" s="238">
        <f t="shared" si="6"/>
        <v>0</v>
      </c>
      <c r="J44" s="232"/>
      <c r="K44" s="238">
        <f t="shared" si="5"/>
        <v>0</v>
      </c>
    </row>
    <row r="45" spans="1:12" x14ac:dyDescent="0.2">
      <c r="A45" s="235" t="s">
        <v>343</v>
      </c>
      <c r="B45" s="236" t="s">
        <v>344</v>
      </c>
      <c r="C45" s="237"/>
      <c r="D45" s="237"/>
      <c r="E45" s="237"/>
      <c r="F45" s="237"/>
      <c r="G45" s="237">
        <v>-4008768</v>
      </c>
      <c r="H45" s="237"/>
      <c r="I45" s="238">
        <f t="shared" si="6"/>
        <v>-4008768</v>
      </c>
      <c r="J45" s="232"/>
      <c r="K45" s="238">
        <f t="shared" si="5"/>
        <v>-4008768</v>
      </c>
    </row>
    <row r="46" spans="1:12" x14ac:dyDescent="0.2">
      <c r="A46" s="235" t="s">
        <v>345</v>
      </c>
      <c r="B46" s="236" t="s">
        <v>346</v>
      </c>
      <c r="C46" s="237"/>
      <c r="D46" s="237"/>
      <c r="E46" s="237"/>
      <c r="F46" s="237"/>
      <c r="G46" s="237"/>
      <c r="H46" s="237"/>
      <c r="I46" s="238">
        <f t="shared" si="6"/>
        <v>0</v>
      </c>
      <c r="J46" s="232"/>
      <c r="K46" s="238">
        <f t="shared" si="5"/>
        <v>0</v>
      </c>
    </row>
    <row r="47" spans="1:12" x14ac:dyDescent="0.2">
      <c r="A47" s="235" t="s">
        <v>347</v>
      </c>
      <c r="B47" s="236" t="s">
        <v>348</v>
      </c>
      <c r="C47" s="237"/>
      <c r="D47" s="237"/>
      <c r="E47" s="237"/>
      <c r="F47" s="237"/>
      <c r="G47" s="237"/>
      <c r="H47" s="237"/>
      <c r="I47" s="238">
        <f t="shared" si="6"/>
        <v>0</v>
      </c>
      <c r="J47" s="232"/>
      <c r="K47" s="238">
        <f t="shared" si="5"/>
        <v>0</v>
      </c>
    </row>
    <row r="48" spans="1:12" ht="24" x14ac:dyDescent="0.2">
      <c r="A48" s="235" t="s">
        <v>349</v>
      </c>
      <c r="B48" s="236" t="s">
        <v>350</v>
      </c>
      <c r="C48" s="237"/>
      <c r="D48" s="237"/>
      <c r="E48" s="237"/>
      <c r="F48" s="237"/>
      <c r="G48" s="237"/>
      <c r="H48" s="237"/>
      <c r="I48" s="238">
        <f t="shared" si="6"/>
        <v>0</v>
      </c>
      <c r="J48" s="232"/>
      <c r="K48" s="238">
        <f t="shared" si="5"/>
        <v>0</v>
      </c>
    </row>
    <row r="49" spans="1:13" x14ac:dyDescent="0.2">
      <c r="A49" s="235" t="s">
        <v>351</v>
      </c>
      <c r="B49" s="236" t="s">
        <v>352</v>
      </c>
      <c r="C49" s="237"/>
      <c r="D49" s="237"/>
      <c r="E49" s="237"/>
      <c r="F49" s="237"/>
      <c r="G49" s="237"/>
      <c r="H49" s="237"/>
      <c r="I49" s="238">
        <f t="shared" si="6"/>
        <v>0</v>
      </c>
      <c r="J49" s="232"/>
      <c r="K49" s="238">
        <f>I49+J49</f>
        <v>0</v>
      </c>
    </row>
    <row r="50" spans="1:13" s="234" customFormat="1" ht="24" x14ac:dyDescent="0.2">
      <c r="A50" s="229" t="s">
        <v>353</v>
      </c>
      <c r="B50" s="230" t="s">
        <v>354</v>
      </c>
      <c r="C50" s="254">
        <f>C20+C21+C34+C49</f>
        <v>4405169</v>
      </c>
      <c r="D50" s="254">
        <f t="shared" ref="D50:J50" si="7">D20+D21+D34+D49</f>
        <v>0</v>
      </c>
      <c r="E50" s="254">
        <f t="shared" si="7"/>
        <v>0</v>
      </c>
      <c r="F50" s="254">
        <f t="shared" si="7"/>
        <v>-400409</v>
      </c>
      <c r="G50" s="254">
        <f t="shared" si="7"/>
        <v>79318531</v>
      </c>
      <c r="H50" s="254">
        <f t="shared" si="7"/>
        <v>0</v>
      </c>
      <c r="I50" s="238">
        <f t="shared" si="6"/>
        <v>83323291</v>
      </c>
      <c r="J50" s="254">
        <f t="shared" si="7"/>
        <v>0</v>
      </c>
      <c r="K50" s="238">
        <f t="shared" si="5"/>
        <v>83323291</v>
      </c>
      <c r="L50" s="233"/>
    </row>
    <row r="51" spans="1:13" x14ac:dyDescent="0.2">
      <c r="A51" s="235" t="s">
        <v>355</v>
      </c>
      <c r="B51" s="236" t="s">
        <v>356</v>
      </c>
      <c r="C51" s="237">
        <f>SUM(C52:C54)</f>
        <v>0</v>
      </c>
      <c r="D51" s="237">
        <f t="shared" ref="D51:H51" si="8">SUM(D52:D54)</f>
        <v>0</v>
      </c>
      <c r="E51" s="237">
        <f t="shared" si="8"/>
        <v>0</v>
      </c>
      <c r="F51" s="237">
        <f t="shared" si="8"/>
        <v>0</v>
      </c>
      <c r="G51" s="237">
        <f t="shared" si="8"/>
        <v>0</v>
      </c>
      <c r="H51" s="237">
        <f t="shared" si="8"/>
        <v>0</v>
      </c>
      <c r="I51" s="238">
        <f t="shared" si="6"/>
        <v>0</v>
      </c>
      <c r="J51" s="232">
        <f>SUM(J52:J54)</f>
        <v>0</v>
      </c>
      <c r="K51" s="238">
        <f>I51+J51</f>
        <v>0</v>
      </c>
    </row>
    <row r="52" spans="1:13" ht="12.75" x14ac:dyDescent="0.2">
      <c r="A52" s="261" t="s">
        <v>357</v>
      </c>
      <c r="B52" s="262"/>
      <c r="C52" s="263"/>
      <c r="D52" s="263"/>
      <c r="E52" s="263"/>
      <c r="F52" s="263"/>
      <c r="G52" s="263"/>
      <c r="H52" s="263"/>
      <c r="I52" s="264">
        <f>SUM(C52:H52)</f>
        <v>0</v>
      </c>
      <c r="J52" s="264"/>
      <c r="K52" s="264">
        <f>I52+J52</f>
        <v>0</v>
      </c>
      <c r="L52" s="255"/>
    </row>
    <row r="53" spans="1:13" ht="12.75" x14ac:dyDescent="0.2">
      <c r="A53" s="261" t="s">
        <v>358</v>
      </c>
      <c r="B53" s="262"/>
      <c r="C53" s="263"/>
      <c r="D53" s="263"/>
      <c r="E53" s="263"/>
      <c r="F53" s="263"/>
      <c r="G53" s="263"/>
      <c r="H53" s="263"/>
      <c r="I53" s="264">
        <f>SUM(C53:H53)</f>
        <v>0</v>
      </c>
      <c r="J53" s="264"/>
      <c r="K53" s="264">
        <f>I53+J53</f>
        <v>0</v>
      </c>
      <c r="L53" s="255"/>
    </row>
    <row r="54" spans="1:13" ht="12.75" x14ac:dyDescent="0.2">
      <c r="A54" s="261" t="s">
        <v>359</v>
      </c>
      <c r="B54" s="262"/>
      <c r="C54" s="263"/>
      <c r="D54" s="263"/>
      <c r="E54" s="263"/>
      <c r="F54" s="263"/>
      <c r="G54" s="263"/>
      <c r="H54" s="263"/>
      <c r="I54" s="264">
        <f>SUM(C54:H54)</f>
        <v>0</v>
      </c>
      <c r="J54" s="264"/>
      <c r="K54" s="264">
        <f>I54+J54</f>
        <v>0</v>
      </c>
      <c r="L54" s="255"/>
    </row>
    <row r="55" spans="1:13" x14ac:dyDescent="0.2">
      <c r="A55" s="235" t="s">
        <v>360</v>
      </c>
      <c r="B55" s="236" t="s">
        <v>361</v>
      </c>
      <c r="C55" s="252">
        <v>4405169</v>
      </c>
      <c r="D55" s="252">
        <v>0</v>
      </c>
      <c r="E55" s="252">
        <v>0</v>
      </c>
      <c r="F55" s="252">
        <v>-400409</v>
      </c>
      <c r="G55" s="252">
        <v>79318531</v>
      </c>
      <c r="H55" s="252">
        <v>0</v>
      </c>
      <c r="I55" s="238">
        <f t="shared" si="6"/>
        <v>83323291</v>
      </c>
      <c r="J55" s="240">
        <f>J50+J51</f>
        <v>0</v>
      </c>
      <c r="K55" s="238">
        <f>I55+J55</f>
        <v>83323291</v>
      </c>
    </row>
    <row r="56" spans="1:13" x14ac:dyDescent="0.2">
      <c r="A56" s="235" t="s">
        <v>362</v>
      </c>
      <c r="B56" s="236" t="s">
        <v>215</v>
      </c>
      <c r="C56" s="252">
        <v>0</v>
      </c>
      <c r="D56" s="252">
        <v>0</v>
      </c>
      <c r="E56" s="252">
        <v>0</v>
      </c>
      <c r="F56" s="252">
        <v>-14826</v>
      </c>
      <c r="G56" s="252">
        <v>1496709</v>
      </c>
      <c r="H56" s="252">
        <v>0</v>
      </c>
      <c r="I56" s="238">
        <f t="shared" si="6"/>
        <v>1481883</v>
      </c>
      <c r="J56" s="240">
        <f>J57+J58</f>
        <v>0</v>
      </c>
      <c r="K56" s="238">
        <f t="shared" ref="K56:K85" si="9">I56+J56</f>
        <v>1481883</v>
      </c>
    </row>
    <row r="57" spans="1:13" x14ac:dyDescent="0.2">
      <c r="A57" s="235" t="s">
        <v>309</v>
      </c>
      <c r="B57" s="236" t="s">
        <v>363</v>
      </c>
      <c r="C57" s="237"/>
      <c r="D57" s="239"/>
      <c r="E57" s="239"/>
      <c r="F57" s="239"/>
      <c r="G57" s="231">
        <v>1496709</v>
      </c>
      <c r="H57" s="231"/>
      <c r="I57" s="238">
        <f t="shared" si="6"/>
        <v>1496709</v>
      </c>
      <c r="J57" s="232"/>
      <c r="K57" s="238">
        <f t="shared" si="9"/>
        <v>1496709</v>
      </c>
      <c r="M57" s="256"/>
    </row>
    <row r="58" spans="1:13" x14ac:dyDescent="0.2">
      <c r="A58" s="235" t="s">
        <v>364</v>
      </c>
      <c r="B58" s="236" t="s">
        <v>365</v>
      </c>
      <c r="C58" s="238">
        <v>0</v>
      </c>
      <c r="D58" s="238">
        <v>0</v>
      </c>
      <c r="E58" s="238">
        <v>0</v>
      </c>
      <c r="F58" s="238">
        <v>-14826</v>
      </c>
      <c r="G58" s="238">
        <v>0</v>
      </c>
      <c r="H58" s="238">
        <v>0</v>
      </c>
      <c r="I58" s="238">
        <f t="shared" si="6"/>
        <v>-14826</v>
      </c>
      <c r="J58" s="240">
        <f>SUM(J60:J68)</f>
        <v>0</v>
      </c>
      <c r="K58" s="238">
        <f t="shared" si="9"/>
        <v>-14826</v>
      </c>
    </row>
    <row r="59" spans="1:13" x14ac:dyDescent="0.2">
      <c r="A59" s="235" t="s">
        <v>181</v>
      </c>
      <c r="B59" s="236"/>
      <c r="C59" s="237"/>
      <c r="D59" s="237"/>
      <c r="E59" s="237"/>
      <c r="F59" s="237"/>
      <c r="G59" s="237"/>
      <c r="H59" s="237"/>
      <c r="I59" s="238">
        <f t="shared" si="6"/>
        <v>0</v>
      </c>
      <c r="J59" s="241"/>
      <c r="K59" s="238"/>
    </row>
    <row r="60" spans="1:13" ht="24" x14ac:dyDescent="0.2">
      <c r="A60" s="235" t="s">
        <v>313</v>
      </c>
      <c r="B60" s="236" t="s">
        <v>366</v>
      </c>
      <c r="C60" s="239"/>
      <c r="D60" s="239"/>
      <c r="E60" s="239"/>
      <c r="F60" s="237"/>
      <c r="G60" s="239"/>
      <c r="H60" s="239"/>
      <c r="I60" s="238">
        <f>SUM(C60:H60)</f>
        <v>0</v>
      </c>
      <c r="J60" s="232"/>
      <c r="K60" s="238">
        <f t="shared" si="9"/>
        <v>0</v>
      </c>
    </row>
    <row r="61" spans="1:13" ht="24" x14ac:dyDescent="0.2">
      <c r="A61" s="235" t="s">
        <v>315</v>
      </c>
      <c r="B61" s="236" t="s">
        <v>367</v>
      </c>
      <c r="C61" s="237"/>
      <c r="D61" s="237"/>
      <c r="E61" s="237"/>
      <c r="F61" s="237"/>
      <c r="G61" s="237"/>
      <c r="H61" s="237"/>
      <c r="I61" s="238">
        <f t="shared" si="6"/>
        <v>0</v>
      </c>
      <c r="J61" s="232"/>
      <c r="K61" s="238">
        <f t="shared" si="9"/>
        <v>0</v>
      </c>
    </row>
    <row r="62" spans="1:13" ht="24" x14ac:dyDescent="0.2">
      <c r="A62" s="235" t="s">
        <v>317</v>
      </c>
      <c r="B62" s="236" t="s">
        <v>368</v>
      </c>
      <c r="C62" s="239"/>
      <c r="D62" s="239"/>
      <c r="E62" s="239"/>
      <c r="F62" s="237"/>
      <c r="G62" s="239"/>
      <c r="H62" s="239"/>
      <c r="I62" s="238">
        <f t="shared" si="6"/>
        <v>0</v>
      </c>
      <c r="J62" s="232"/>
      <c r="K62" s="238">
        <f t="shared" si="9"/>
        <v>0</v>
      </c>
    </row>
    <row r="63" spans="1:13" ht="24" x14ac:dyDescent="0.2">
      <c r="A63" s="235" t="s">
        <v>183</v>
      </c>
      <c r="B63" s="236" t="s">
        <v>369</v>
      </c>
      <c r="C63" s="237"/>
      <c r="D63" s="237"/>
      <c r="E63" s="237"/>
      <c r="F63" s="237"/>
      <c r="G63" s="237"/>
      <c r="H63" s="237"/>
      <c r="I63" s="238">
        <f t="shared" si="6"/>
        <v>0</v>
      </c>
      <c r="J63" s="232"/>
      <c r="K63" s="238">
        <f t="shared" si="9"/>
        <v>0</v>
      </c>
    </row>
    <row r="64" spans="1:13" x14ac:dyDescent="0.2">
      <c r="A64" s="235" t="s">
        <v>204</v>
      </c>
      <c r="B64" s="236" t="s">
        <v>370</v>
      </c>
      <c r="C64" s="237"/>
      <c r="D64" s="237"/>
      <c r="E64" s="237"/>
      <c r="F64" s="237"/>
      <c r="G64" s="237"/>
      <c r="H64" s="237"/>
      <c r="I64" s="238">
        <f t="shared" si="6"/>
        <v>0</v>
      </c>
      <c r="J64" s="232"/>
      <c r="K64" s="238">
        <f t="shared" si="9"/>
        <v>0</v>
      </c>
    </row>
    <row r="65" spans="1:11" x14ac:dyDescent="0.2">
      <c r="A65" s="235" t="s">
        <v>185</v>
      </c>
      <c r="B65" s="236" t="s">
        <v>371</v>
      </c>
      <c r="C65" s="239"/>
      <c r="D65" s="239"/>
      <c r="E65" s="237"/>
      <c r="F65" s="237"/>
      <c r="G65" s="239"/>
      <c r="H65" s="239"/>
      <c r="I65" s="238">
        <f t="shared" si="6"/>
        <v>0</v>
      </c>
      <c r="J65" s="232"/>
      <c r="K65" s="238">
        <f t="shared" si="9"/>
        <v>0</v>
      </c>
    </row>
    <row r="66" spans="1:11" ht="23.25" customHeight="1" x14ac:dyDescent="0.2">
      <c r="A66" s="235" t="s">
        <v>322</v>
      </c>
      <c r="B66" s="236" t="s">
        <v>372</v>
      </c>
      <c r="C66" s="239"/>
      <c r="D66" s="239"/>
      <c r="E66" s="239"/>
      <c r="F66" s="237"/>
      <c r="G66" s="239"/>
      <c r="H66" s="239"/>
      <c r="I66" s="238">
        <f t="shared" si="6"/>
        <v>0</v>
      </c>
      <c r="J66" s="232"/>
      <c r="K66" s="238">
        <f t="shared" si="9"/>
        <v>0</v>
      </c>
    </row>
    <row r="67" spans="1:11" x14ac:dyDescent="0.2">
      <c r="A67" s="235" t="s">
        <v>324</v>
      </c>
      <c r="B67" s="236" t="s">
        <v>373</v>
      </c>
      <c r="C67" s="237"/>
      <c r="D67" s="237"/>
      <c r="E67" s="237"/>
      <c r="F67" s="237"/>
      <c r="G67" s="237"/>
      <c r="H67" s="237"/>
      <c r="I67" s="238">
        <f t="shared" si="6"/>
        <v>0</v>
      </c>
      <c r="J67" s="232"/>
      <c r="K67" s="238">
        <f t="shared" si="9"/>
        <v>0</v>
      </c>
    </row>
    <row r="68" spans="1:11" x14ac:dyDescent="0.2">
      <c r="A68" s="235" t="s">
        <v>374</v>
      </c>
      <c r="B68" s="236" t="s">
        <v>375</v>
      </c>
      <c r="C68" s="239"/>
      <c r="D68" s="239"/>
      <c r="E68" s="239"/>
      <c r="F68" s="237">
        <v>-14826</v>
      </c>
      <c r="G68" s="239"/>
      <c r="H68" s="239"/>
      <c r="I68" s="238">
        <f t="shared" si="6"/>
        <v>-14826</v>
      </c>
      <c r="J68" s="232"/>
      <c r="K68" s="238">
        <f t="shared" si="9"/>
        <v>-14826</v>
      </c>
    </row>
    <row r="69" spans="1:11" x14ac:dyDescent="0.2">
      <c r="A69" s="235" t="s">
        <v>376</v>
      </c>
      <c r="B69" s="236" t="s">
        <v>377</v>
      </c>
      <c r="C69" s="252">
        <v>0</v>
      </c>
      <c r="D69" s="252">
        <v>0</v>
      </c>
      <c r="E69" s="252">
        <v>0</v>
      </c>
      <c r="F69" s="252">
        <v>0</v>
      </c>
      <c r="G69" s="252">
        <v>0</v>
      </c>
      <c r="H69" s="252">
        <v>0</v>
      </c>
      <c r="I69" s="238">
        <f t="shared" si="6"/>
        <v>0</v>
      </c>
      <c r="J69" s="240">
        <f>SUM(J71+J76+J77+J78+J79+J80+J81+J82+J83)</f>
        <v>0</v>
      </c>
      <c r="K69" s="238">
        <f t="shared" si="9"/>
        <v>0</v>
      </c>
    </row>
    <row r="70" spans="1:11" x14ac:dyDescent="0.2">
      <c r="A70" s="235" t="s">
        <v>181</v>
      </c>
      <c r="B70" s="236"/>
      <c r="C70" s="253"/>
      <c r="D70" s="253"/>
      <c r="E70" s="253"/>
      <c r="F70" s="253"/>
      <c r="G70" s="253"/>
      <c r="H70" s="253"/>
      <c r="I70" s="238"/>
      <c r="J70" s="241"/>
      <c r="K70" s="238"/>
    </row>
    <row r="71" spans="1:11" x14ac:dyDescent="0.2">
      <c r="A71" s="235" t="s">
        <v>330</v>
      </c>
      <c r="B71" s="236" t="s">
        <v>378</v>
      </c>
      <c r="C71" s="252">
        <v>0</v>
      </c>
      <c r="D71" s="252">
        <v>0</v>
      </c>
      <c r="E71" s="252">
        <v>0</v>
      </c>
      <c r="F71" s="252">
        <v>0</v>
      </c>
      <c r="G71" s="252">
        <v>0</v>
      </c>
      <c r="H71" s="252">
        <v>0</v>
      </c>
      <c r="I71" s="238">
        <f t="shared" si="6"/>
        <v>0</v>
      </c>
      <c r="J71" s="240">
        <f>SUM(J73:J75)</f>
        <v>0</v>
      </c>
      <c r="K71" s="238">
        <f t="shared" si="9"/>
        <v>0</v>
      </c>
    </row>
    <row r="72" spans="1:11" x14ac:dyDescent="0.2">
      <c r="A72" s="235" t="s">
        <v>181</v>
      </c>
      <c r="B72" s="236"/>
      <c r="C72" s="253"/>
      <c r="D72" s="253"/>
      <c r="E72" s="253"/>
      <c r="F72" s="253"/>
      <c r="G72" s="253"/>
      <c r="H72" s="253"/>
      <c r="I72" s="238"/>
      <c r="J72" s="241"/>
      <c r="K72" s="238"/>
    </row>
    <row r="73" spans="1:11" x14ac:dyDescent="0.2">
      <c r="A73" s="235" t="s">
        <v>332</v>
      </c>
      <c r="B73" s="236"/>
      <c r="C73" s="237"/>
      <c r="D73" s="237"/>
      <c r="E73" s="237"/>
      <c r="F73" s="237"/>
      <c r="G73" s="237"/>
      <c r="H73" s="237"/>
      <c r="I73" s="238">
        <f t="shared" si="6"/>
        <v>0</v>
      </c>
      <c r="J73" s="232"/>
      <c r="K73" s="238">
        <f t="shared" si="9"/>
        <v>0</v>
      </c>
    </row>
    <row r="74" spans="1:11" x14ac:dyDescent="0.2">
      <c r="A74" s="235" t="s">
        <v>333</v>
      </c>
      <c r="B74" s="236"/>
      <c r="C74" s="237"/>
      <c r="D74" s="237"/>
      <c r="E74" s="237"/>
      <c r="F74" s="237"/>
      <c r="G74" s="237"/>
      <c r="H74" s="237"/>
      <c r="I74" s="238">
        <f t="shared" si="6"/>
        <v>0</v>
      </c>
      <c r="J74" s="232"/>
      <c r="K74" s="238">
        <f t="shared" si="9"/>
        <v>0</v>
      </c>
    </row>
    <row r="75" spans="1:11" x14ac:dyDescent="0.2">
      <c r="A75" s="235" t="s">
        <v>334</v>
      </c>
      <c r="B75" s="236"/>
      <c r="C75" s="237"/>
      <c r="D75" s="237"/>
      <c r="E75" s="237"/>
      <c r="F75" s="237"/>
      <c r="G75" s="237"/>
      <c r="H75" s="237"/>
      <c r="I75" s="238">
        <f t="shared" si="6"/>
        <v>0</v>
      </c>
      <c r="J75" s="232"/>
      <c r="K75" s="238">
        <f t="shared" si="9"/>
        <v>0</v>
      </c>
    </row>
    <row r="76" spans="1:11" x14ac:dyDescent="0.2">
      <c r="A76" s="235" t="s">
        <v>335</v>
      </c>
      <c r="B76" s="236" t="s">
        <v>379</v>
      </c>
      <c r="C76" s="237"/>
      <c r="D76" s="237"/>
      <c r="E76" s="237"/>
      <c r="F76" s="237"/>
      <c r="G76" s="237"/>
      <c r="H76" s="237"/>
      <c r="I76" s="238">
        <f t="shared" si="6"/>
        <v>0</v>
      </c>
      <c r="J76" s="232"/>
      <c r="K76" s="238">
        <f t="shared" si="9"/>
        <v>0</v>
      </c>
    </row>
    <row r="77" spans="1:11" x14ac:dyDescent="0.2">
      <c r="A77" s="235" t="s">
        <v>337</v>
      </c>
      <c r="B77" s="236" t="s">
        <v>380</v>
      </c>
      <c r="C77" s="237"/>
      <c r="D77" s="237"/>
      <c r="E77" s="237"/>
      <c r="F77" s="237"/>
      <c r="G77" s="237"/>
      <c r="H77" s="237"/>
      <c r="I77" s="238">
        <f t="shared" si="6"/>
        <v>0</v>
      </c>
      <c r="J77" s="232"/>
      <c r="K77" s="238">
        <f t="shared" si="9"/>
        <v>0</v>
      </c>
    </row>
    <row r="78" spans="1:11" x14ac:dyDescent="0.2">
      <c r="A78" s="235" t="s">
        <v>339</v>
      </c>
      <c r="B78" s="236" t="s">
        <v>381</v>
      </c>
      <c r="C78" s="237"/>
      <c r="D78" s="237"/>
      <c r="E78" s="237"/>
      <c r="F78" s="237"/>
      <c r="G78" s="237"/>
      <c r="H78" s="237"/>
      <c r="I78" s="238">
        <f t="shared" si="6"/>
        <v>0</v>
      </c>
      <c r="J78" s="232"/>
      <c r="K78" s="238">
        <f t="shared" si="9"/>
        <v>0</v>
      </c>
    </row>
    <row r="79" spans="1:11" ht="24" x14ac:dyDescent="0.2">
      <c r="A79" s="235" t="s">
        <v>341</v>
      </c>
      <c r="B79" s="236" t="s">
        <v>382</v>
      </c>
      <c r="C79" s="237"/>
      <c r="D79" s="237"/>
      <c r="E79" s="237"/>
      <c r="F79" s="237"/>
      <c r="G79" s="237"/>
      <c r="H79" s="237"/>
      <c r="I79" s="238">
        <f t="shared" si="6"/>
        <v>0</v>
      </c>
      <c r="J79" s="232"/>
      <c r="K79" s="238">
        <f t="shared" si="9"/>
        <v>0</v>
      </c>
    </row>
    <row r="80" spans="1:11" x14ac:dyDescent="0.2">
      <c r="A80" s="235" t="s">
        <v>343</v>
      </c>
      <c r="B80" s="236" t="s">
        <v>383</v>
      </c>
      <c r="C80" s="237"/>
      <c r="D80" s="237"/>
      <c r="E80" s="237"/>
      <c r="F80" s="237"/>
      <c r="G80" s="237"/>
      <c r="H80" s="237"/>
      <c r="I80" s="238">
        <f t="shared" si="6"/>
        <v>0</v>
      </c>
      <c r="J80" s="232"/>
      <c r="K80" s="238">
        <f t="shared" si="9"/>
        <v>0</v>
      </c>
    </row>
    <row r="81" spans="1:12" x14ac:dyDescent="0.2">
      <c r="A81" s="235" t="s">
        <v>345</v>
      </c>
      <c r="B81" s="236" t="s">
        <v>384</v>
      </c>
      <c r="C81" s="237"/>
      <c r="D81" s="237"/>
      <c r="E81" s="237"/>
      <c r="F81" s="237"/>
      <c r="G81" s="237"/>
      <c r="H81" s="237"/>
      <c r="I81" s="238">
        <f t="shared" si="6"/>
        <v>0</v>
      </c>
      <c r="J81" s="232"/>
      <c r="K81" s="238">
        <f t="shared" si="9"/>
        <v>0</v>
      </c>
    </row>
    <row r="82" spans="1:12" x14ac:dyDescent="0.2">
      <c r="A82" s="235" t="s">
        <v>347</v>
      </c>
      <c r="B82" s="236" t="s">
        <v>385</v>
      </c>
      <c r="C82" s="237"/>
      <c r="D82" s="237"/>
      <c r="E82" s="237"/>
      <c r="F82" s="237"/>
      <c r="G82" s="237"/>
      <c r="H82" s="237"/>
      <c r="I82" s="238">
        <f t="shared" si="6"/>
        <v>0</v>
      </c>
      <c r="J82" s="232"/>
      <c r="K82" s="238">
        <f t="shared" si="9"/>
        <v>0</v>
      </c>
    </row>
    <row r="83" spans="1:12" ht="24" x14ac:dyDescent="0.2">
      <c r="A83" s="235" t="s">
        <v>349</v>
      </c>
      <c r="B83" s="236" t="s">
        <v>386</v>
      </c>
      <c r="C83" s="237"/>
      <c r="D83" s="237"/>
      <c r="E83" s="237"/>
      <c r="F83" s="237"/>
      <c r="G83" s="237"/>
      <c r="H83" s="237"/>
      <c r="I83" s="238">
        <f t="shared" si="6"/>
        <v>0</v>
      </c>
      <c r="J83" s="232"/>
      <c r="K83" s="238">
        <f t="shared" si="9"/>
        <v>0</v>
      </c>
    </row>
    <row r="84" spans="1:12" x14ac:dyDescent="0.2">
      <c r="A84" s="235" t="s">
        <v>351</v>
      </c>
      <c r="B84" s="236" t="s">
        <v>387</v>
      </c>
      <c r="C84" s="237"/>
      <c r="D84" s="237"/>
      <c r="E84" s="237"/>
      <c r="F84" s="237"/>
      <c r="G84" s="237"/>
      <c r="H84" s="237"/>
      <c r="I84" s="238">
        <f t="shared" si="6"/>
        <v>0</v>
      </c>
      <c r="J84" s="232"/>
      <c r="K84" s="238">
        <f t="shared" si="9"/>
        <v>0</v>
      </c>
    </row>
    <row r="85" spans="1:12" s="234" customFormat="1" ht="24" x14ac:dyDescent="0.2">
      <c r="A85" s="229" t="s">
        <v>397</v>
      </c>
      <c r="B85" s="230">
        <v>800</v>
      </c>
      <c r="C85" s="232">
        <f>C55+C56+C69+C84</f>
        <v>4405169</v>
      </c>
      <c r="D85" s="232">
        <f t="shared" ref="D85:J85" si="10">D55+D56+D69+D84</f>
        <v>0</v>
      </c>
      <c r="E85" s="232">
        <f t="shared" si="10"/>
        <v>0</v>
      </c>
      <c r="F85" s="232">
        <f t="shared" si="10"/>
        <v>-415235</v>
      </c>
      <c r="G85" s="232">
        <f t="shared" si="10"/>
        <v>80815240</v>
      </c>
      <c r="H85" s="232">
        <f t="shared" si="10"/>
        <v>0</v>
      </c>
      <c r="I85" s="238">
        <f>SUM(C85:H85)</f>
        <v>84805174</v>
      </c>
      <c r="J85" s="232">
        <f t="shared" si="10"/>
        <v>0</v>
      </c>
      <c r="K85" s="238">
        <f t="shared" si="9"/>
        <v>84805174</v>
      </c>
      <c r="L85" s="233"/>
    </row>
    <row r="86" spans="1:12" s="258" customFormat="1" hidden="1" x14ac:dyDescent="0.2">
      <c r="A86" s="218" t="s">
        <v>388</v>
      </c>
      <c r="B86" s="218"/>
      <c r="C86" s="257">
        <f>C50-Ф1!D135</f>
        <v>0</v>
      </c>
      <c r="D86" s="257">
        <f>D50-Ф1!D136</f>
        <v>0</v>
      </c>
      <c r="E86" s="257">
        <f>E50-Ф1!D137</f>
        <v>0</v>
      </c>
      <c r="F86" s="257">
        <f>F50-Ф1!D138</f>
        <v>0</v>
      </c>
      <c r="G86" s="257">
        <f>G50-Ф1!D139</f>
        <v>0</v>
      </c>
      <c r="H86" s="257">
        <f>H50-Ф1!D140</f>
        <v>0</v>
      </c>
      <c r="I86" s="218"/>
      <c r="J86" s="218">
        <f>J50-Ф1!D142</f>
        <v>0</v>
      </c>
      <c r="K86" s="218">
        <f>K50-Ф1!D143</f>
        <v>0</v>
      </c>
      <c r="L86" s="218"/>
    </row>
    <row r="87" spans="1:12" s="258" customFormat="1" hidden="1" x14ac:dyDescent="0.2">
      <c r="A87" s="256" t="s">
        <v>389</v>
      </c>
      <c r="B87" s="218"/>
      <c r="C87" s="257">
        <f>C85-Ф1!C135</f>
        <v>0</v>
      </c>
      <c r="D87" s="257">
        <f>D85-Ф1!C136</f>
        <v>0</v>
      </c>
      <c r="E87" s="257">
        <f>E85-Ф1!C137</f>
        <v>0</v>
      </c>
      <c r="F87" s="257">
        <f>F85-Ф1!C138</f>
        <v>0</v>
      </c>
      <c r="G87" s="257">
        <f>G85-Ф1!C139</f>
        <v>0</v>
      </c>
      <c r="H87" s="257">
        <f>H85-Ф1!C140</f>
        <v>0</v>
      </c>
      <c r="I87" s="218"/>
      <c r="J87" s="218">
        <f>J85-Ф1!C142</f>
        <v>0</v>
      </c>
      <c r="K87" s="218">
        <f>K85-Ф1!C143</f>
        <v>0</v>
      </c>
      <c r="L87" s="218"/>
    </row>
    <row r="89" spans="1:12" x14ac:dyDescent="0.2">
      <c r="A89" s="259" t="str">
        <f>Ф1!A146</f>
        <v xml:space="preserve">Заместитель Председателя Правления                </v>
      </c>
      <c r="B89" s="215"/>
      <c r="D89" s="216"/>
      <c r="E89" s="216"/>
      <c r="F89" s="216"/>
      <c r="G89" s="216"/>
      <c r="H89" s="216"/>
      <c r="I89" s="215"/>
      <c r="J89" s="215"/>
      <c r="K89" s="215"/>
    </row>
    <row r="90" spans="1:12" x14ac:dyDescent="0.2">
      <c r="A90" s="259" t="str">
        <f>Ф1!A147</f>
        <v>по экономике и финансам                             Чеботарёва Людмила Анатольевна</v>
      </c>
      <c r="B90" s="215"/>
      <c r="C90" s="225"/>
      <c r="D90" s="216"/>
      <c r="E90" s="216"/>
      <c r="F90" s="216"/>
      <c r="G90" s="216"/>
      <c r="H90" s="216"/>
      <c r="I90" s="215"/>
      <c r="J90" s="215"/>
      <c r="K90" s="215"/>
    </row>
    <row r="91" spans="1:12" x14ac:dyDescent="0.2">
      <c r="A91" s="260"/>
      <c r="B91" s="215"/>
      <c r="C91" s="216" t="s">
        <v>145</v>
      </c>
      <c r="D91" s="216"/>
      <c r="E91" s="216"/>
      <c r="F91" s="216"/>
      <c r="G91" s="216"/>
      <c r="H91" s="216"/>
      <c r="I91" s="215"/>
      <c r="J91" s="215"/>
      <c r="K91" s="215"/>
    </row>
    <row r="92" spans="1:12" x14ac:dyDescent="0.2">
      <c r="A92" s="260"/>
      <c r="B92" s="215"/>
      <c r="D92" s="216"/>
      <c r="E92" s="216"/>
      <c r="F92" s="216"/>
      <c r="G92" s="216"/>
      <c r="H92" s="216"/>
      <c r="I92" s="215"/>
      <c r="J92" s="215"/>
      <c r="K92" s="215"/>
    </row>
    <row r="93" spans="1:12" x14ac:dyDescent="0.2">
      <c r="A93" s="259"/>
      <c r="B93" s="215"/>
      <c r="C93" s="216"/>
      <c r="D93" s="216"/>
      <c r="E93" s="216"/>
      <c r="F93" s="216"/>
      <c r="G93" s="216"/>
      <c r="H93" s="216"/>
      <c r="I93" s="215"/>
      <c r="J93" s="215"/>
      <c r="K93" s="215"/>
    </row>
    <row r="94" spans="1:12" x14ac:dyDescent="0.2">
      <c r="A94" s="259" t="str">
        <f>Ф1!A151</f>
        <v>Главный бухгалтер                                         Оразбекова Динара Тлеукеновна</v>
      </c>
      <c r="B94" s="215"/>
      <c r="C94" s="225"/>
      <c r="D94" s="216"/>
      <c r="E94" s="216"/>
      <c r="F94" s="216"/>
      <c r="G94" s="216"/>
      <c r="H94" s="216"/>
      <c r="I94" s="215"/>
      <c r="J94" s="215"/>
      <c r="K94" s="215"/>
    </row>
    <row r="95" spans="1:12" x14ac:dyDescent="0.2">
      <c r="A95" s="260"/>
      <c r="C95" s="216" t="s">
        <v>145</v>
      </c>
    </row>
    <row r="96" spans="1:12" x14ac:dyDescent="0.2">
      <c r="A96" s="260" t="str">
        <f>Ф1!A153</f>
        <v>Место печати</v>
      </c>
    </row>
    <row r="97" spans="1:1" x14ac:dyDescent="0.2">
      <c r="A97" s="260"/>
    </row>
    <row r="98" spans="1:1" x14ac:dyDescent="0.2">
      <c r="A98" s="260"/>
    </row>
    <row r="99" spans="1:1" x14ac:dyDescent="0.2">
      <c r="A99" s="260"/>
    </row>
    <row r="100" spans="1:1" x14ac:dyDescent="0.2">
      <c r="A100" s="260"/>
    </row>
    <row r="101" spans="1:1" x14ac:dyDescent="0.2">
      <c r="A101" s="260"/>
    </row>
    <row r="102" spans="1:1" x14ac:dyDescent="0.2">
      <c r="A102" s="260"/>
    </row>
    <row r="103" spans="1:1" x14ac:dyDescent="0.2">
      <c r="A103" s="260"/>
    </row>
  </sheetData>
  <mergeCells count="6">
    <mergeCell ref="K16:K17"/>
    <mergeCell ref="A16:A17"/>
    <mergeCell ref="B16:B17"/>
    <mergeCell ref="C16:H16"/>
    <mergeCell ref="I16:I17"/>
    <mergeCell ref="J16:J17"/>
  </mergeCells>
  <pageMargins left="0.70866141732283472" right="0.70866141732283472" top="0.74803149606299213" bottom="0.43307086614173229" header="0.31496062992125984" footer="0.31496062992125984"/>
  <pageSetup paperSize="9" scale="60" fitToHeight="2" orientation="landscape" r:id="rId1"/>
  <headerFooter>
    <oddHeader>&amp;R&amp;A</oddHeader>
  </headerFooter>
  <rowBreaks count="1" manualBreakCount="1"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Липина Татьяна Юрьевна</dc:creator>
  <cp:lastModifiedBy>Липина Татьяна Юрьевна</cp:lastModifiedBy>
  <dcterms:created xsi:type="dcterms:W3CDTF">2023-02-22T03:45:20Z</dcterms:created>
  <dcterms:modified xsi:type="dcterms:W3CDTF">2023-05-11T03:12:00Z</dcterms:modified>
</cp:coreProperties>
</file>