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625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__SP1">[1]FES!#REF!</definedName>
    <definedName name="____SP10">[1]FES!#REF!</definedName>
    <definedName name="____SP11">[1]FES!#REF!</definedName>
    <definedName name="____SP12">[1]FES!#REF!</definedName>
    <definedName name="____SP13">[1]FES!#REF!</definedName>
    <definedName name="____SP14">[1]FES!#REF!</definedName>
    <definedName name="____SP15">[1]FES!#REF!</definedName>
    <definedName name="____SP16">[1]FES!#REF!</definedName>
    <definedName name="____SP17">[1]FES!#REF!</definedName>
    <definedName name="____SP18">[1]FES!#REF!</definedName>
    <definedName name="____SP19">[1]FES!#REF!</definedName>
    <definedName name="____SP2">[1]FES!#REF!</definedName>
    <definedName name="____SP20">[1]FES!#REF!</definedName>
    <definedName name="____SP3">[1]FES!#REF!</definedName>
    <definedName name="____SP4">[1]FES!#REF!</definedName>
    <definedName name="____SP5">[1]FES!#REF!</definedName>
    <definedName name="____SP7">[1]FES!#REF!</definedName>
    <definedName name="____SP8">[1]FES!#REF!</definedName>
    <definedName name="____SP9">[1]FES!#REF!</definedName>
    <definedName name="___A70000">'[2]B-4'!#REF!</definedName>
    <definedName name="___A80000">'[2]B-4'!#REF!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MIF1">[3]Расчет_Ин!$H$8</definedName>
    <definedName name="___MIF2">#REF!</definedName>
    <definedName name="___RA1">#REF!</definedName>
    <definedName name="___sh1">'[4]I-Index'!#REF!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_1__123Graph_ACHART_3" hidden="1">'[5]Prelim Cost'!$B$31:$L$31</definedName>
    <definedName name="__2__123Graph_BCHART_3" hidden="1">'[5]Prelim Cost'!$B$33:$L$33</definedName>
    <definedName name="__3__123Graph_CCHART_3" hidden="1">'[5]Prelim Cost'!$B$36:$L$36</definedName>
    <definedName name="__5450_01">#REF!</definedName>
    <definedName name="__5456_n">#REF!</definedName>
    <definedName name="__A70000">'[6]B-4'!#REF!</definedName>
    <definedName name="__A80000">'[6]B-4'!#REF!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MIF1">[7]Расчет_Ин!$H$8</definedName>
    <definedName name="__MIF2">#REF!</definedName>
    <definedName name="__RA1">#REF!</definedName>
    <definedName name="__sh1">'[8]I-Index'!#REF!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1__123Graph_ACHART_3" hidden="1">#REF!</definedName>
    <definedName name="_11">#REF!</definedName>
    <definedName name="_111111111" hidden="1">'[9]Prelim Cost'!$B$33:$L$33</definedName>
    <definedName name="_123" hidden="1">'[10]Prelim Cost'!$B$31:$L$31</definedName>
    <definedName name="_1234" hidden="1">'[9]Prelim Cost'!$B$36:$L$36</definedName>
    <definedName name="_123Gr" hidden="1">'[9]Prelim Cost'!$B$31:$L$31</definedName>
    <definedName name="_123Graph_ACHART2" hidden="1">'[10]Prelim Cost'!$B$31:$L$31</definedName>
    <definedName name="_124" hidden="1">'[10]Prelim Cost'!$B$31:$L$31</definedName>
    <definedName name="_125" hidden="1">'[10]Prelim Cost'!$B$33:$L$33</definedName>
    <definedName name="_126" hidden="1">'[10]Prelim Cost'!$B$36:$L$36</definedName>
    <definedName name="_2__123Graph_BCHART_3" hidden="1">#REF!</definedName>
    <definedName name="_3__123Graph_CCHART_3" hidden="1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'[11]A-20'!$C$149</definedName>
    <definedName name="_4151_01">'[11]A-20'!$E$149</definedName>
    <definedName name="_4151_n">#REF!</definedName>
    <definedName name="_4152_00">'[11]A-20'!$C$150</definedName>
    <definedName name="_4152_01">'[11]A-20'!$E$150</definedName>
    <definedName name="_4152_n">#REF!</definedName>
    <definedName name="_4155_00">'[11]A-20'!$C$151</definedName>
    <definedName name="_4155_01">'[11]A-20'!$E$151</definedName>
    <definedName name="_4155_n">'[11]A-20'!$B$151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'[11]A-20'!$C$170</definedName>
    <definedName name="_4450_01">'[11]A-20'!$E$170</definedName>
    <definedName name="_4450_n">'[11]A-20'!$B$170</definedName>
    <definedName name="_4490_n">#REF!</definedName>
    <definedName name="_4491_00">'[11]A-20'!$C$173</definedName>
    <definedName name="_4491_01">'[11]A-20'!$E$173</definedName>
    <definedName name="_4491_n">'[11]A-20'!$B$173</definedName>
    <definedName name="_4500_n">#REF!</definedName>
    <definedName name="_4510_00">'[11]A-20'!$C$176</definedName>
    <definedName name="_4510_01">'[11]A-20'!$E$176</definedName>
    <definedName name="_4510_n">'[11]A-20'!$B$176</definedName>
    <definedName name="_4530_00">'[11]A-20'!$C$177</definedName>
    <definedName name="_4530_01">'[11]A-20'!$E$177</definedName>
    <definedName name="_4530_n">'[11]A-20'!$B$177</definedName>
    <definedName name="_4600_n">#REF!</definedName>
    <definedName name="_4601_00">#REF!</definedName>
    <definedName name="_4601_01">#REF!</definedName>
    <definedName name="_4601_n">#REF!</definedName>
    <definedName name="_4603_00">'[11]A-20'!$C$181</definedName>
    <definedName name="_4603_01">'[11]A-20'!$E$181</definedName>
    <definedName name="_4603_n">'[11]A-20'!$B$181</definedName>
    <definedName name="_4604_00">'[11]A-20'!$C$182</definedName>
    <definedName name="_4604_01">'[11]A-20'!$E$182</definedName>
    <definedName name="_4604_n">'[11]A-20'!$B$182</definedName>
    <definedName name="_4606_00">'[11]A-20'!$C$183</definedName>
    <definedName name="_4606_01">'[11]A-20'!$E$183</definedName>
    <definedName name="_4606_n">'[11]A-20'!$B$183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'[11]A-20'!$C$188</definedName>
    <definedName name="_4703_01">'[11]A-20'!$E$188</definedName>
    <definedName name="_4703_n">'[11]A-20'!$B$188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99">[12]B1.2!#REF!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'[11]A-20'!$C$27</definedName>
    <definedName name="_5302_01">'[11]A-20'!$E$27</definedName>
    <definedName name="_5302_n">'[11]A-20'!$B$27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'[11]A-20'!$C$41</definedName>
    <definedName name="_5510_01">'[11]A-20'!$E$41</definedName>
    <definedName name="_5510_n">'[11]A-20'!$B$41</definedName>
    <definedName name="_5530_00">'[11]A-20'!$C$42</definedName>
    <definedName name="_5530_01">'[11]A-20'!$E$42</definedName>
    <definedName name="_5530_n">'[11]A-20'!$B$42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'[11]A-20'!$C$46</definedName>
    <definedName name="_5602_01">'[11]A-20'!$E$46</definedName>
    <definedName name="_5602_n">#REF!</definedName>
    <definedName name="_5603_00">'[11]A-20'!$C$47</definedName>
    <definedName name="_5603_01">'[11]A-20'!$E$47</definedName>
    <definedName name="_5603_n">'[11]A-20'!$B$47</definedName>
    <definedName name="_5604_00">'[11]A-20'!$C$48</definedName>
    <definedName name="_5604_01">'[11]A-20'!$E$48</definedName>
    <definedName name="_5604_n">'[11]A-20'!$B$48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'[11]A-20'!$C$53</definedName>
    <definedName name="_5703_01">'[11]A-20'!$E$53</definedName>
    <definedName name="_5703_n">'[11]A-20'!$B$53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'[13]B-4'!#REF!</definedName>
    <definedName name="_A80000">'[13]B-4'!#REF!</definedName>
    <definedName name="_b">#REF!</definedName>
    <definedName name="_b_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LA1">#REF!</definedName>
    <definedName name="_MIF1">[14]Расчет_Ин!$H$8</definedName>
    <definedName name="_MIF2">#REF!</definedName>
    <definedName name="_RA1">#REF!</definedName>
    <definedName name="_sh1">'[15]I-Index'!#REF!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">#REF!</definedName>
    <definedName name="a_">#REF!</definedName>
    <definedName name="ARA_Threshold">'[13]Bal Sheet'!#REF!</definedName>
    <definedName name="ARP_Threshold">'[13]Bal Sheet'!#REF!</definedName>
    <definedName name="as">[16]Dictionaries!$C$2:$C$5</definedName>
    <definedName name="AS2DocOpenMode" hidden="1">"AS2DocumentEdit"</definedName>
    <definedName name="AS2HasNoAutoHeaderFooter">"OFF"</definedName>
    <definedName name="assel">#REF!</definedName>
    <definedName name="b">#REF!</definedName>
    <definedName name="b_">#REF!</definedName>
    <definedName name="bcm">'[10]CamKum Prod'!$H$11</definedName>
    <definedName name="BS">'[17]B-1.7'!$A$1:$D$65536</definedName>
    <definedName name="Capital">#REF!</definedName>
    <definedName name="CASHCVNMAY">'[18]Cash CCI Detail'!$G$28+'[18]Cash CCI Detail'!$K$107</definedName>
    <definedName name="cellIsStratified">#REF!</definedName>
    <definedName name="cellProjectedMisstatementWarning">#REF!</definedName>
    <definedName name="cellSampleSize">#REF!</definedName>
    <definedName name="cellSampleSizeWarning">#REF!</definedName>
    <definedName name="cellSSF">#REF!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lDate">[19]Info!$G$6</definedName>
    <definedName name="Code">#REF!</definedName>
    <definedName name="CompOt">'[20]5R'!CompOt</definedName>
    <definedName name="CompRas">'[20]5R'!CompRas</definedName>
    <definedName name="Current">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dItemsToTest">#REF!</definedName>
    <definedName name="dPlanningMateriality">[21]Sheet1!$B$45</definedName>
    <definedName name="dSampleSize">#REF!</definedName>
    <definedName name="dTotalPopulationBookValue">#REF!</definedName>
    <definedName name="dTotalProjectedBookValue">#REF!</definedName>
    <definedName name="dTotalProjectedNumbersOfItems">#REF!</definedName>
    <definedName name="EV__LASTREFTIME__" hidden="1">"(GMT+06:00)28.02.2011 18:52:23"</definedName>
    <definedName name="ew">'[20]5R'!ew</definedName>
    <definedName name="Excel_BuiltIn__FilterDatabase_1">NA()</definedName>
    <definedName name="Excel_BuiltIn_Database">#REF!</definedName>
    <definedName name="Excel_BuiltIn_Print_Area_1">NA()</definedName>
    <definedName name="Excel_BuiltIn_Print_Titles_1">NA()</definedName>
    <definedName name="Excel_BuiltIn_Print_Titles_10">'[22]новая _5'!#REF!</definedName>
    <definedName name="Expense">#REF!</definedName>
    <definedName name="fg">'[20]5R'!fg</definedName>
    <definedName name="FISCAL_YEARS">#REF!</definedName>
    <definedName name="G_70">#REF!</definedName>
    <definedName name="grp">#REF!</definedName>
    <definedName name="h">#REF!</definedName>
    <definedName name="hghg">#REF!</definedName>
    <definedName name="hj">'[23]56_1'!hj</definedName>
    <definedName name="IAS_BS1998">#REF!</definedName>
    <definedName name="IAS_IS1998">#REF!</definedName>
    <definedName name="INV">#REF!</definedName>
    <definedName name="item">[24]Статьи!$A$3:$B$55</definedName>
    <definedName name="itemm">[25]Статьи!$A$3:$B$42</definedName>
    <definedName name="k">'[20]5R'!k</definedName>
    <definedName name="kjj" hidden="1">'[10]Prelim Cost'!$B$31:$L$31</definedName>
    <definedName name="kto">[26]Форма2!$C$19:$C$24,[26]Форма2!$E$19:$F$24,[26]Форма2!$D$26:$F$31,[26]Форма2!$C$33:$C$38,[26]Форма2!$E$33:$F$38,[26]Форма2!$D$40:$F$43,[26]Форма2!$C$45:$C$48,[26]Форма2!$E$45:$F$48,[26]Форма2!$C$19</definedName>
    <definedName name="L_Adjust">[27]Links!$H$1:$H$65536</definedName>
    <definedName name="L_AJE_Tot">[27]Links!$G$1:$G$65536</definedName>
    <definedName name="L_CY_Beg">[27]Links!$F$1:$F$65536</definedName>
    <definedName name="L_CY_End">[27]Links!$J$1:$J$65536</definedName>
    <definedName name="L_PY_End">[27]Links!$K$1:$K$65536</definedName>
    <definedName name="L_RJE_Tot">[27]Links!$I$1:$I$65536</definedName>
    <definedName name="m_2005">'[28]1NK'!$R$10:$R$1877</definedName>
    <definedName name="m_2006">'[28]1NK'!$S$10:$S$1838</definedName>
    <definedName name="m_2007">'[28]1NK'!$T$10:$T$1838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OTM2005">'[29]2.2 ОтклОТМ'!$G$1:$G$65536</definedName>
    <definedName name="m_OTM2006">'[29]2.2 ОтклОТМ'!$J$1:$J$65536</definedName>
    <definedName name="m_OTM2007">'[29]2.2 ОтклОТМ'!$M$1:$M$65536</definedName>
    <definedName name="m_OTM2008">'[29]2.2 ОтклОТМ'!$P$1:$P$65536</definedName>
    <definedName name="m_OTM2009">'[29]2.2 ОтклОТМ'!$S$1:$S$65536</definedName>
    <definedName name="m_OTM2010">'[29]2.2 ОтклОТМ'!$V$1:$V$65536</definedName>
    <definedName name="m_OTMizm">'[29]1.3.2 ОТМ'!$K$1:$K$65536</definedName>
    <definedName name="m_OTMkod">'[29]1.3.2 ОТМ'!$A$1:$A$65536</definedName>
    <definedName name="m_OTMnomer">'[29]1.3.2 ОТМ'!$H$1:$H$65536</definedName>
    <definedName name="m_OTMpokaz">'[29]1.3.2 ОТМ'!$I$1:$I$65536</definedName>
    <definedName name="m_p2003">#REF!</definedName>
    <definedName name="m_Predpr_I">[29]Предпр!$C$3:$C$29</definedName>
    <definedName name="m_Predpr_N">[29]Предпр!$D$3:$D$29</definedName>
    <definedName name="m_Zatrat">[29]ЦентрЗатр!$A$2:$G$71</definedName>
    <definedName name="m_Zatrat_Ed">[29]ЦентрЗатр!$E$2:$E$71</definedName>
    <definedName name="m_Zatrat_K">[29]ЦентрЗатр!$F$2:$F$71</definedName>
    <definedName name="m_Zatrat_N">[29]ЦентрЗатр!$G$2:$G$71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IF">'[30]PIT&amp;PP(2)'!#REF!</definedName>
    <definedName name="MIN_SALARY">#REF!</definedName>
    <definedName name="MINED">'[10]CamKum Prod'!$H$17</definedName>
    <definedName name="mrp">#REF!</definedName>
    <definedName name="net">#REF!</definedName>
    <definedName name="oikjlkj">#REF!</definedName>
    <definedName name="OpDate">[19]Info!$G$5</definedName>
    <definedName name="po">#REF!</definedName>
    <definedName name="POURED">'[10]CamKum Prod'!$H$28</definedName>
    <definedName name="price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qq">#REF!</definedName>
    <definedName name="qqq">#REF!</definedName>
    <definedName name="qwe">[31]Форма2!$C$19:$C$24,[31]Форма2!$E$19:$F$24,[31]Форма2!$D$26:$F$31,[31]Форма2!$C$33:$C$38,[31]Форма2!$E$33:$F$38,[31]Форма2!$D$40:$F$43,[31]Форма2!$C$45:$C$48,[31]Форма2!$E$45:$F$48,[31]Форма2!$C$19</definedName>
    <definedName name="rashod" hidden="1">{#N/A,#N/A,FALSE,"Aging Summary";#N/A,#N/A,FALSE,"Ratio Analysis";#N/A,#N/A,FALSE,"Test 120 Day Accts";#N/A,#N/A,FALSE,"Tickmarks"}</definedName>
    <definedName name="RE">#REF!</definedName>
    <definedName name="RESİNEX_GT_RESİNEXB8_Listele">#REF!</definedName>
    <definedName name="rett">[32]Статьи!$A$3:$B$55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tt" localSheetId="0" hidden="1">{#N/A,#N/A,TRUE,"Лист1";#N/A,#N/A,TRUE,"Лист2";#N/A,#N/A,TRUE,"Лист3"}</definedName>
    <definedName name="rtt" localSheetId="1" hidden="1">{#N/A,#N/A,TRUE,"Лист1";#N/A,#N/A,TRUE,"Лист2";#N/A,#N/A,TRUE,"Лист3"}</definedName>
    <definedName name="rtt" hidden="1">{#N/A,#N/A,TRUE,"Лист1";#N/A,#N/A,TRUE,"Лист2";#N/A,#N/A,TRUE,"Лист3"}</definedName>
    <definedName name="s">#REF!</definedName>
    <definedName name="S_Adjust_Data">[27]Lead!$I$1:$I$55</definedName>
    <definedName name="S_AJE_Tot_Data">[27]Lead!$H$1:$H$55</definedName>
    <definedName name="S_CY_Beg_Data">[27]Lead!$F$1:$F$55</definedName>
    <definedName name="S_CY_End_Data">[27]Lead!$K$1:$K$55</definedName>
    <definedName name="S_PY_End_Data">[27]Lead!$M$1:$M$55</definedName>
    <definedName name="S_RJE_Tot_Data">[27]Lead!$J$1:$J$55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ss" hidden="1">'[10]Prelim Cost'!$B$31:$L$31</definedName>
    <definedName name="ssss" hidden="1">'[10]Prelim Cost'!$B$33:$L$33</definedName>
    <definedName name="ssssss" hidden="1">'[10]Prelim Cost'!$B$36:$L$36</definedName>
    <definedName name="t_4_b">#REF!</definedName>
    <definedName name="t1b00">#REF!</definedName>
    <definedName name="t1b01">#REF!</definedName>
    <definedName name="t1c00">#REF!</definedName>
    <definedName name="t1c01">#REF!</definedName>
    <definedName name="t1d00">#REF!</definedName>
    <definedName name="t1d01">#REF!</definedName>
    <definedName name="t1e01">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>#REF!</definedName>
    <definedName name="t2c01">#REF!</definedName>
    <definedName name="t2d00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>#REF!</definedName>
    <definedName name="t4b00">#REF!</definedName>
    <definedName name="t4b01">#REF!</definedName>
    <definedName name="t4c00">#REF!</definedName>
    <definedName name="t4c01">#REF!</definedName>
    <definedName name="t4d00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>#REF!</definedName>
    <definedName name="t5b00">#REF!</definedName>
    <definedName name="t5b01">#REF!</definedName>
    <definedName name="t5c00">#REF!</definedName>
    <definedName name="t5c01">#REF!</definedName>
    <definedName name="t5d00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_600000">'[33]600000'!$A$1:$IV$65536</definedName>
    <definedName name="TAB_700000">'[33]700000'!$A$1:$IV$65536</definedName>
    <definedName name="TAB_700000_O">'[33]700000 (общая)'!$A$1:$V$65536</definedName>
    <definedName name="TAB_AC">'[33]610000-783000'!$A$1:$IV$65536</definedName>
    <definedName name="TAB_O">[33]Общий!$A$1:$IV$65536</definedName>
    <definedName name="Table">[34]Table!$A$1:$M$65536</definedName>
    <definedName name="Table_R">'[34]Строки 20_21_27'!$A$1:$C$65536</definedName>
    <definedName name="Table10">'[35]Intercompany transactions'!$A$264:$X$290</definedName>
    <definedName name="Table13">'[35]Intercompany transactions'!$A$345:$AB$372</definedName>
    <definedName name="Table14">'[35]Intercompany transactions'!$A$373:$X$398</definedName>
    <definedName name="Table19">'[35]Intercompany transactions'!$A$505:$X$531</definedName>
    <definedName name="Table20">'[35]Intercompany transactions'!$A$532:$X$558</definedName>
    <definedName name="Table21">'[35]Intercompany transactions'!$A$559:$Y$585</definedName>
    <definedName name="Table22">'[35]Intercompany transactions'!$A$586:$X$612</definedName>
    <definedName name="Table7">'[35]Intercompany transactions'!$A$183:$X$209</definedName>
    <definedName name="Table8">'[35]Intercompany transactions'!$A$210:$X$236</definedName>
    <definedName name="Table9">'[35]Intercompany transactions'!$A$237:$X$263</definedName>
    <definedName name="taxrate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63">'[36]PP&amp;E mvt for 2003'!$R$18</definedName>
    <definedName name="TextRefCopy7">#REF!</definedName>
    <definedName name="TextRefCopy8">#REF!</definedName>
    <definedName name="TextRefCopy88">'[36]PP&amp;E mvt for 2003'!$P$19</definedName>
    <definedName name="TextRefCopy89">'[36]PP&amp;E mvt for 2003'!$P$46</definedName>
    <definedName name="TextRefCopy9">#REF!</definedName>
    <definedName name="TextRefCopy90">'[36]PP&amp;E mvt for 2003'!$P$25</definedName>
    <definedName name="TextRefCopy92">'[36]PP&amp;E mvt for 2003'!$P$26</definedName>
    <definedName name="TextRefCopy94">'[36]PP&amp;E mvt for 2003'!$P$52</definedName>
    <definedName name="TextRefCopy95">'[36]PP&amp;E mvt for 2003'!$P$53</definedName>
    <definedName name="TextRefCopyRangeCount" hidden="1">3</definedName>
    <definedName name="TONMILL">'[10]CamKum Prod'!$H$21</definedName>
    <definedName name="TONMIN">'[10]CamKum Prod'!$H$15</definedName>
    <definedName name="total_1">#REF!</definedName>
    <definedName name="total1">'[37]F100-Trial BS'!#REF!</definedName>
    <definedName name="total1_0">'[37]F100-Trial BS'!$B$78</definedName>
    <definedName name="total1_00">#REF!</definedName>
    <definedName name="total1_01">#REF!</definedName>
    <definedName name="total2_00">#REF!</definedName>
    <definedName name="total2_01">#REF!</definedName>
    <definedName name="total3_00">#REF!</definedName>
    <definedName name="total3_01">#REF!</definedName>
    <definedName name="total4_00">#REF!</definedName>
    <definedName name="total4_01">#REF!</definedName>
    <definedName name="total5_00">#REF!</definedName>
    <definedName name="total5_01">#REF!</definedName>
    <definedName name="unhide">#REF!</definedName>
    <definedName name="version">[38]INSTRUCTIONS!$D$110</definedName>
    <definedName name="version_43">[39]INSTRUCTIONS!$D$110</definedName>
    <definedName name="version_44">[39]INSTRUCTIONS!$D$110</definedName>
    <definedName name="version_45">[39]INSTRUCTIONS!$D$110</definedName>
    <definedName name="vfhn">[40]Апрель!#REF!</definedName>
    <definedName name="vfhn02u">[41]Март!#REF!</definedName>
    <definedName name="W">#REF!</definedName>
    <definedName name="wer">'[37]F100-Trial BS'!$G$167</definedName>
    <definedName name="WIDTH">#REF!</definedName>
    <definedName name="working">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07C8F1B6_273A_4981_9AD2_E79FFCF40901_.wvu.PrintArea" localSheetId="0" hidden="1">Ф1!$A$1:$D$149</definedName>
    <definedName name="Z_07C8F1B6_273A_4981_9AD2_E79FFCF40901_.wvu.PrintArea" localSheetId="1" hidden="1">Ф2!$A$1:$D$67</definedName>
    <definedName name="Z_0A2C36F7_745E_49C1_88B8_E449AA2270B2_.wvu.PrintArea" localSheetId="0" hidden="1">Ф1!$A$1:$D$149</definedName>
    <definedName name="Z_0A2C36F7_745E_49C1_88B8_E449AA2270B2_.wvu.PrintArea" localSheetId="1" hidden="1">Ф2!$A$1:$D$67</definedName>
    <definedName name="Z_153C1272_398B_43D5_8F54_6222EC2FFBBE_.wvu.Cols" localSheetId="0" hidden="1">Ф1!$C:$C</definedName>
    <definedName name="Z_15720E92_5174_49CF_A4B7_BDC1FA116D45_.wvu.PrintArea" localSheetId="0" hidden="1">Ф1!$A$1:$D$149</definedName>
    <definedName name="Z_15720E92_5174_49CF_A4B7_BDC1FA116D45_.wvu.PrintArea" localSheetId="1" hidden="1">Ф2!$A$1:$D$67</definedName>
    <definedName name="Z_35832F16_156D_43C7_A5BE_352F78E198AF_.wvu.Cols" localSheetId="0" hidden="1">Ф1!$C:$C</definedName>
    <definedName name="Z_3D9260FD_8D92_4487_998F_20010EF9760C_.wvu.PrintArea" localSheetId="0" hidden="1">Ф1!$A$1:$D$149</definedName>
    <definedName name="Z_3D9260FD_8D92_4487_998F_20010EF9760C_.wvu.PrintArea" localSheetId="1" hidden="1">Ф2!$A$1:$D$67</definedName>
    <definedName name="Z_454BA59B_80A4_4206_A2DC_0500DE084220_.wvu.PrintArea" localSheetId="0" hidden="1">Ф1!$A$1:$D$149</definedName>
    <definedName name="Z_454BA59B_80A4_4206_A2DC_0500DE084220_.wvu.PrintArea" localSheetId="1" hidden="1">Ф2!$A$1:$D$67</definedName>
    <definedName name="Z_4A930143_F452_4E4A_BFFA_D8A68B767286_.wvu.Cols" localSheetId="0" hidden="1">Ф1!#REF!</definedName>
    <definedName name="Z_4F41821F_0489_4E95_A867_F68E71336EB0_.wvu.PrintArea" localSheetId="0" hidden="1">Ф1!$A$1:$D$149</definedName>
    <definedName name="Z_4F41821F_0489_4E95_A867_F68E71336EB0_.wvu.PrintArea" localSheetId="1" hidden="1">Ф2!$A$1:$D$67</definedName>
    <definedName name="Z_59B10CA7_0B5E_4AE8_9882_51FD3D8D745C_.wvu.PrintArea" localSheetId="0" hidden="1">Ф1!$A$1:$D$149</definedName>
    <definedName name="Z_59B10CA7_0B5E_4AE8_9882_51FD3D8D745C_.wvu.PrintArea" localSheetId="1" hidden="1">Ф2!$A$1:$D$67</definedName>
    <definedName name="Z_616DB637_1A16_4836_A361_EF0074328EFC_.wvu.Cols" localSheetId="0" hidden="1">Ф1!#REF!</definedName>
    <definedName name="Z_73EDCEEC_C5B0_4FCF_90FA_174A57C2032F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73EDCEEC_C5B0_4FCF_90FA_174A57C2032F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43E3735_A41C_45FE_B6BE_B364410D83B8_.wvu.Cols" localSheetId="1" hidden="1">Ф2!#REF!</definedName>
    <definedName name="Z_89F06BA7_FD3A_4BE9_972C_F223D2D01082_.wvu.Cols" localSheetId="0" hidden="1">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,Ф1!#REF!</definedName>
    <definedName name="Z_89F06BA7_FD3A_4BE9_972C_F223D2D01082_.wvu.Cols" localSheetId="1" hidden="1">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,Ф2!#REF!</definedName>
    <definedName name="Z_8C512CB0_D537_4979_ACDA_E92D7E406A1C_.wvu.Rows" localSheetId="0" hidden="1">Ф1!$33:$34</definedName>
    <definedName name="Z_990448D5_2EEE_43DC_AA45_610EF3D248E1_.wvu.Cols" localSheetId="0" hidden="1">Ф1!#REF!</definedName>
    <definedName name="Z_9A34D13E_1E84_4613_9A86_91F3D89BFDB3_.wvu.PrintArea" localSheetId="0" hidden="1">Ф1!$A$1:$D$149</definedName>
    <definedName name="Z_9A34D13E_1E84_4613_9A86_91F3D89BFDB3_.wvu.PrintArea" localSheetId="1" hidden="1">Ф2!$A$1:$D$67</definedName>
    <definedName name="Z_9B10049B_B70D_4B30_B4AD_67D3E97DF88D_.wvu.PrintArea" localSheetId="0" hidden="1">Ф1!$A$1:$D$149</definedName>
    <definedName name="Z_9B10049B_B70D_4B30_B4AD_67D3E97DF88D_.wvu.PrintArea" localSheetId="1" hidden="1">Ф2!$A$1:$D$67</definedName>
    <definedName name="Z_A71D7EC5_08E6_42F3_A4CE_82DBB7F17C02_.wvu.Cols" localSheetId="0" hidden="1">Ф1!#REF!</definedName>
    <definedName name="Z_A9EF7999_2777_4A49_8D2D_DE80BFE7CFD6_.wvu.PrintArea" localSheetId="0" hidden="1">Ф1!$A$1:$D$149</definedName>
    <definedName name="Z_A9EF7999_2777_4A49_8D2D_DE80BFE7CFD6_.wvu.PrintArea" localSheetId="1" hidden="1">Ф2!$A$1:$D$67</definedName>
    <definedName name="Z_ADA61D5D_B804_4972_B8BF_4C1FDDE5DAC9_.wvu.Cols" localSheetId="0" hidden="1">Ф1!#REF!</definedName>
    <definedName name="Z_ADD765EC_5384_4341_ABEB_04360BEB5A9A_.wvu.PrintArea" localSheetId="0" hidden="1">Ф1!$A$1:$D$149</definedName>
    <definedName name="Z_ADD765EC_5384_4341_ABEB_04360BEB5A9A_.wvu.PrintArea" localSheetId="1" hidden="1">Ф2!$A$1:$D$67</definedName>
    <definedName name="Z_ADD765EC_5384_4341_ABEB_04360BEB5A9A_.wvu.PrintArea" localSheetId="2" hidden="1">Ф3!$A$1:$D$98</definedName>
    <definedName name="Z_ADD765EC_5384_4341_ABEB_04360BEB5A9A_.wvu.PrintArea" localSheetId="3" hidden="1">Ф4!$A$1:$K$89</definedName>
    <definedName name="Z_AEF38D49_0D5B_42DA_A3E6_086E6D8AA66C_.wvu.PrintArea" localSheetId="0" hidden="1">Ф1!$A$1:$D$149</definedName>
    <definedName name="Z_AEF38D49_0D5B_42DA_A3E6_086E6D8AA66C_.wvu.PrintArea" localSheetId="1" hidden="1">Ф2!$A$1:$D$67</definedName>
    <definedName name="Z_AEF38D49_0D5B_42DA_A3E6_086E6D8AA66C_.wvu.PrintArea" localSheetId="3" hidden="1">Ф4!$A$1:$K$89</definedName>
    <definedName name="Z_B683132C_3A74_43DC_BDD0_BEFC0A103A6E_.wvu.PrintArea" localSheetId="0" hidden="1">Ф1!$A$1:$D$149</definedName>
    <definedName name="Z_B683132C_3A74_43DC_BDD0_BEFC0A103A6E_.wvu.PrintArea" localSheetId="1" hidden="1">Ф2!$A$1:$D$67</definedName>
    <definedName name="Z_C37E65A7_9893_435E_9759_72E0D8A5DD87_.wvu.PrintTitles" hidden="1">#REF!</definedName>
    <definedName name="Z_D041BB6C_E9DC_4365_B3BC_40412EC9A630_.wvu.Cols" localSheetId="0" hidden="1">Ф1!#REF!</definedName>
    <definedName name="Z_D1FA2BCD_ED8C_4AA9_91A3_5C78B7169543_.wvu.PrintArea" localSheetId="0" hidden="1">Ф1!$A$1:$D$149</definedName>
    <definedName name="Z_D1FA2BCD_ED8C_4AA9_91A3_5C78B7169543_.wvu.PrintArea" localSheetId="1" hidden="1">Ф2!$A$1:$D$67</definedName>
    <definedName name="Z_EB60C3E7_A987_45D7_A1A9_7262E5FC1E7A_.wvu.PrintArea" localSheetId="0" hidden="1">Ф1!$A$1:$D$149</definedName>
    <definedName name="Z_EB60C3E7_A987_45D7_A1A9_7262E5FC1E7A_.wvu.PrintArea" localSheetId="1" hidden="1">Ф2!$A$1:$D$67</definedName>
    <definedName name="Z_EB60C3E7_A987_45D7_A1A9_7262E5FC1E7A_.wvu.PrintArea" localSheetId="2" hidden="1">Ф3!$A$1:$D$98</definedName>
    <definedName name="Z_EB60C3E7_A987_45D7_A1A9_7262E5FC1E7A_.wvu.PrintArea" localSheetId="3" hidden="1">Ф4!$A$1:$K$89</definedName>
    <definedName name="Z_F4D0C472_6564_48BC_BC10_B245E1D21AC1_.wvu.PrintArea" localSheetId="0" hidden="1">Ф1!$A$1:$D$149</definedName>
    <definedName name="Z_F4D0C472_6564_48BC_BC10_B245E1D21AC1_.wvu.PrintArea" localSheetId="1" hidden="1">Ф2!$A$1:$D$67</definedName>
    <definedName name="Z_F91AB034_777F_4EBA_AEDB_E14AFB775702_.wvu.PrintArea" localSheetId="0" hidden="1">Ф1!$A$1:$D$149</definedName>
    <definedName name="Z_F91AB034_777F_4EBA_AEDB_E14AFB775702_.wvu.PrintArea" localSheetId="1" hidden="1">Ф2!$A$1:$D$67</definedName>
    <definedName name="Z_FB93F97A_F627_421A_B624_67C3F4ACAC93_.wvu.Cols" localSheetId="0" hidden="1">Ф1!#REF!</definedName>
    <definedName name="Z_FE0CDF85_9ACD_422E_81FA_C8675CB75BBD_.wvu.PrintArea" localSheetId="0" hidden="1">Ф1!$A$1:$D$149</definedName>
    <definedName name="Z_FE0CDF85_9ACD_422E_81FA_C8675CB75BBD_.wvu.PrintArea" localSheetId="1" hidden="1">Ф2!$A$1:$D$67</definedName>
    <definedName name="Z_FE0CDF85_9ACD_422E_81FA_C8675CB75BBD_.wvu.PrintArea" localSheetId="2" hidden="1">Ф3!$A$1:$D$98</definedName>
    <definedName name="Z_FE0CDF85_9ACD_422E_81FA_C8675CB75BBD_.wvu.PrintArea" localSheetId="3" hidden="1">Ф4!$A$1:$K$93</definedName>
    <definedName name="Z_FE0CDF85_9ACD_422E_81FA_C8675CB75BBD_.wvu.PrintTitles" localSheetId="3" hidden="1">Ф4!$12:$13</definedName>
    <definedName name="А2">#REF!</definedName>
    <definedName name="ааа" hidden="1">{#N/A,#N/A,TRUE,"Лист1";#N/A,#N/A,TRUE,"Лист2";#N/A,#N/A,TRUE,"Лист3"}</definedName>
    <definedName name="АААААААА">'[20]5R'!АААААААА</definedName>
    <definedName name="Август">#REF!</definedName>
    <definedName name="август2002г">[41]Сентябрь!#REF!</definedName>
    <definedName name="авррпеворпао">'[13]Bal Sheet'!#REF!</definedName>
    <definedName name="ап">'[20]5R'!ап</definedName>
    <definedName name="апвп">[42]Форма2!$C$19:$C$24,[42]Форма2!$E$19:$F$24,[42]Форма2!$D$26:$F$31,[42]Форма2!$C$33:$C$38,[42]Форма2!$E$33:$F$38,[42]Форма2!$D$40:$F$43,[42]Форма2!$C$45:$C$48,[42]Форма2!$E$45:$F$48,[42]Форма2!$C$19</definedName>
    <definedName name="апр">'[23]56_1'!апр</definedName>
    <definedName name="Апрель">[40]Апрель!#REF!</definedName>
    <definedName name="апрель2000">[41]Квартал!#REF!</definedName>
    <definedName name="_xlnm.Database">#REF!</definedName>
    <definedName name="Бери">[43]Форма2!$D$129:$F$132,[43]Форма2!$D$134:$F$135,[43]Форма2!$D$137:$F$140,[43]Форма2!$D$142:$F$144,[43]Форма2!$D$146:$F$150,[43]Форма2!$D$152:$F$154,[43]Форма2!$D$156:$F$162,[43]Форма2!$D$129</definedName>
    <definedName name="Берик">[43]Форма2!$C$70:$C$72,[43]Форма2!$D$73:$F$73,[43]Форма2!$E$70:$F$72,[43]Форма2!$C$75:$C$77,[43]Форма2!$E$75:$F$77,[43]Форма2!$C$79:$C$82,[43]Форма2!$E$79:$F$82,[43]Форма2!$C$84:$C$86,[43]Форма2!$E$84:$F$86,[43]Форма2!$C$88:$C$89,[43]Форма2!$E$88:$F$89,[43]Форма2!$C$70</definedName>
    <definedName name="биржа">[44]База!$A$1:$T$65536</definedName>
    <definedName name="биржа1">[44]База!$B$1:$T$65536</definedName>
    <definedName name="БЛРаздел1">[45]Форма2!$C$19:$C$24,[45]Форма2!$E$19:$F$24,[45]Форма2!$D$26:$F$31,[45]Форма2!$C$33:$C$38,[45]Форма2!$E$33:$F$38,[45]Форма2!$D$40:$F$43,[45]Форма2!$C$45:$C$48,[45]Форма2!$E$45:$F$48,[45]Форма2!$C$19</definedName>
    <definedName name="БЛРаздел2">[45]Форма2!$C$51:$C$58,[45]Форма2!$E$51:$F$58,[45]Форма2!$C$60:$C$62,[45]Форма2!$E$60:$F$62,[45]Форма2!$C$64:$C$66,[45]Форма2!$E$64:$F$66,[45]Форма2!$C$51</definedName>
    <definedName name="БЛРаздел3">[45]Форма2!$C$69:$C$71,[45]Форма2!$D$72:$F$72,[45]Форма2!$E$69:$F$71,[45]Форма2!$C$74:$C$76,[45]Форма2!$E$74:$F$76,[45]Форма2!$C$78:$C$81,[45]Форма2!$E$78:$F$81,[45]Форма2!$C$83:$C$85,[45]Форма2!$E$83:$F$85,[45]Форма2!$C$87:$C$88,[45]Форма2!$E$87:$F$88,[45]Форма2!$C$69</definedName>
    <definedName name="БЛРаздел4">[45]Форма2!$E$106:$F$107,[45]Форма2!$C$106:$C$107,[45]Форма2!$E$102:$F$104,[45]Форма2!$C$102:$C$104,[45]Форма2!$C$97:$C$100,[45]Форма2!$E$97:$F$100,[45]Форма2!$E$92:$F$95,[45]Форма2!$C$92:$C$95,[45]Форма2!$C$92</definedName>
    <definedName name="БЛРаздел5">[45]Форма2!$C$113:$C$114,[45]Форма2!$D$110:$F$112,[45]Форма2!$E$113:$F$114,[45]Форма2!$D$115:$F$115,[45]Форма2!$D$117:$F$119,[45]Форма2!$D$121:$F$122,[45]Форма2!$D$124:$F$126,[45]Форма2!$D$110</definedName>
    <definedName name="БЛРаздел6">[45]Форма2!$D$129:$F$132,[45]Форма2!$D$134:$F$135,[45]Форма2!$D$138:$F$141,[45]Форма2!$D$148:$F$150,[45]Форма2!$D$152:$F$153,[45]Форма2!$D$155:$F$158,[45]Форма2!$D$161:$F$167,[45]Форма2!$D$129</definedName>
    <definedName name="блраздел66">[46]Форма2!$D$129:$F$132,[46]Форма2!$D$134:$F$135,[46]Форма2!$D$138:$F$141,[46]Форма2!$D$148:$F$150,[46]Форма2!$D$152:$F$153,[46]Форма2!$D$155:$F$158,[46]Форма2!$D$161:$F$167,[46]Форма2!$D$129</definedName>
    <definedName name="БЛРаздел7">[45]Форма2!$D$176:$F$182,[45]Форма2!$D$172:$F$174,[45]Форма2!$D$170:$F$170,[45]Форма2!$D$170</definedName>
    <definedName name="БЛРаздел8">[45]Форма2!$E$190:$F$201,[45]Форма2!$C$190:$C$201,[45]Форма2!$E$186:$F$188,[45]Форма2!$C$186:$C$188,[45]Форма2!$E$185:$F$185,[45]Форма2!$C$185</definedName>
    <definedName name="БЛРаздел9">[45]Форма2!#REF!,[45]Форма2!#REF!,[45]Форма2!$E$223:$F$230,[45]Форма2!$C$223:$C$230,[45]Форма2!$E$222:$F$222,[45]Форма2!$C$222,[45]Форма2!$E$216:$F$220,[45]Форма2!$C$216:$C$220,[45]Форма2!$E$205:$F$209,[45]Форма2!$C$205:$C$209,[45]Форма2!#REF!</definedName>
    <definedName name="БПДанные">#REF!,#REF!,#REF!</definedName>
    <definedName name="Бюджет__по__подразд__2003__года_Лист1_Таблица">[47]ОТиТБ!#REF!</definedName>
    <definedName name="в23ё">'[20]5R'!в23ё</definedName>
    <definedName name="В32">#REF!</definedName>
    <definedName name="вб">[48]Пр2!#REF!</definedName>
    <definedName name="вв">'[20]5R'!вв</definedName>
    <definedName name="Всего">#REF!</definedName>
    <definedName name="второй">#REF!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пуск">[40]Январь!#REF!</definedName>
    <definedName name="грп">#REF!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ебит">'[49]из сем'!$A$2:$B$362</definedName>
    <definedName name="дек02">[41]Сентябрь!#REF!</definedName>
    <definedName name="дек2002год">[40]Сентябрь!#REF!</definedName>
    <definedName name="Декабрь">[40]Декабрь!#REF!</definedName>
    <definedName name="декабрь2002">[40]Ноябрь!#REF!</definedName>
    <definedName name="Добыча">'[50]Добыча нефти4'!$F$11:$Q$12</definedName>
    <definedName name="Доз5">#REF!</definedName>
    <definedName name="доз6">#REF!</definedName>
    <definedName name="е" hidden="1">'[51]Prelim Cost'!$B$31:$L$31</definedName>
    <definedName name="ЕдИзм">[29]ЕдИзм!$A$1:$D$25</definedName>
    <definedName name="за2002">[40]Январь!#REF!</definedName>
    <definedName name="за4мес">[40]Квартал!#REF!</definedName>
    <definedName name="_xlnm.Print_Titles" localSheetId="3">Ф4!$12:$13</definedName>
    <definedName name="Зарплата">#REF!</definedName>
    <definedName name="зквартал">[41]Январь!#REF!</definedName>
    <definedName name="импорт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ь">[40]Июль!#REF!</definedName>
    <definedName name="июль2002">[41]Декабрь!#REF!</definedName>
    <definedName name="Июнь">[40]Июнь!#REF!</definedName>
    <definedName name="й">'[20]5R'!й</definedName>
    <definedName name="йй">'[20]5R'!йй</definedName>
    <definedName name="к" hidden="1">'[51]Prelim Cost'!$B$33:$L$33</definedName>
    <definedName name="Квартал1">[40]Квартал!#REF!</definedName>
    <definedName name="Квартал2">#REF!</definedName>
    <definedName name="Квартал3">#REF!</definedName>
    <definedName name="Квартал4">#REF!</definedName>
    <definedName name="ке">'[20]5R'!ке</definedName>
    <definedName name="Кегок2" localSheetId="0" hidden="1">{#N/A,#N/A,TRUE,"Лист1";#N/A,#N/A,TRUE,"Лист2";#N/A,#N/A,TRUE,"Лист3"}</definedName>
    <definedName name="Кегок2" localSheetId="1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ддлд">#REF!</definedName>
    <definedName name="лист1">#REF!</definedName>
    <definedName name="Май">#REF!</definedName>
    <definedName name="Макрос1">'[23]56_1'!Макрос1</definedName>
    <definedName name="Март">[40]Март!#REF!</definedName>
    <definedName name="март02г">[40]Январь!#REF!</definedName>
    <definedName name="март2002">[40]Июль!#REF!</definedName>
    <definedName name="мбр">[48]Пр2!#REF!</definedName>
    <definedName name="ммм">#REF!</definedName>
    <definedName name="МРП">#REF!</definedName>
    <definedName name="мым">'[20]5R'!мым</definedName>
    <definedName name="Ноябрь">[40]Ноябрь!#REF!</definedName>
    <definedName name="_xlnm.Print_Area" localSheetId="0">Ф1!$A$1:$D$149</definedName>
    <definedName name="_xlnm.Print_Area" localSheetId="1">Ф2!$A$1:$D$67</definedName>
    <definedName name="_xlnm.Print_Area" localSheetId="2">Ф3!$A$1:$D$96</definedName>
    <definedName name="_xlnm.Print_Area" localSheetId="3">Ф4!$A$1:$K$93</definedName>
    <definedName name="_xlnm.Print_Area">#REF!</definedName>
    <definedName name="окт">[40]Март!#REF!</definedName>
    <definedName name="Октябрь">#REF!</definedName>
    <definedName name="октябрь2002">[40]Январь!#REF!</definedName>
    <definedName name="октябрьуслуги">[40]Сентябрь!#REF!</definedName>
    <definedName name="Ора">'[52]поставка сравн13'!$A$1:$Q$30</definedName>
    <definedName name="Ораз">[43]Форма2!$D$179:$F$185,[43]Форма2!$D$175:$F$177,[43]Форма2!$D$165:$F$173,[43]Форма2!$D$165</definedName>
    <definedName name="первый">#REF!</definedName>
    <definedName name="Подготовка_к_печати_и_сохранение0710">'[23]56_1'!Подготовка_к_печати_и_сохранение0710</definedName>
    <definedName name="Предприятия">'[53]#ССЫЛКА'!$A$1:$D$64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г">#REF!</definedName>
    <definedName name="Прогрес">#REF!,#REF!,#REF!,#REF!,#REF!,#REF!,#REF!,#REF!</definedName>
    <definedName name="пррррр">#REF!</definedName>
    <definedName name="прррррр">#REF!</definedName>
    <definedName name="расходы">[54]Форма2!$C$51:$C$58,[54]Форма2!$E$51:$F$58,[54]Форма2!$C$60:$C$63,[54]Форма2!$E$60:$F$63,[54]Форма2!$C$65:$C$67,[54]Форма2!$E$65:$F$67,[54]Форма2!$C$51</definedName>
    <definedName name="Расшифр">'[23]56_1'!Расшифр</definedName>
    <definedName name="_xlnm.Recorder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с">'[20]5R'!с</definedName>
    <definedName name="Сводный_баланс_н_п_с">'[23]56_1'!Сводный_баланс_н_п_с</definedName>
    <definedName name="сектор">[29]Предпр!$L$3:$L$9</definedName>
    <definedName name="сент">[40]Июнь!#REF!</definedName>
    <definedName name="сент2002">[41]Январь!#REF!</definedName>
    <definedName name="Сентябрь">[40]Сентябрь!#REF!</definedName>
    <definedName name="сентябрь2000год">[41]Март!#REF!</definedName>
    <definedName name="СписокТЭП">[55]СписокТЭП!$A$1:$C$40</definedName>
    <definedName name="сс">'[20]5R'!сс</definedName>
    <definedName name="сссс">'[20]5R'!сссс</definedName>
    <definedName name="ссы">'[20]5R'!ссы</definedName>
    <definedName name="СТРОИТЕЛЬСТВО">#REF!</definedName>
    <definedName name="счет221">[40]Март!#REF!</definedName>
    <definedName name="титэк">#REF!</definedName>
    <definedName name="титэк1">#REF!</definedName>
    <definedName name="титэмба">#REF!</definedName>
    <definedName name="тов6м">[40]Июль!#REF!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'[20]5R'!у</definedName>
    <definedName name="ук">'[20]5R'!ук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орядочить_по_областям">[56]!Упорядочить_по_областям</definedName>
    <definedName name="усл">[40]Сентябрь!#REF!</definedName>
    <definedName name="усл2002">[40]Январь!#REF!</definedName>
    <definedName name="услуги">[40]Сентябрь!#REF!</definedName>
    <definedName name="фев02г">[41]Ноябрь!#REF!</definedName>
    <definedName name="февр">[40]Июнь!#REF!</definedName>
    <definedName name="Февраль">#REF!</definedName>
    <definedName name="форма">[46]Форма2!$C$51:$C$58,[46]Форма2!$E$51:$F$58,[46]Форма2!$C$60:$C$62,[46]Форма2!$E$60:$F$62,[46]Форма2!$C$64:$C$66,[46]Форма2!$E$64:$F$66,[46]Форма2!$C$51</definedName>
    <definedName name="форма6">#REF!</definedName>
    <definedName name="ц">'[20]5R'!ц</definedName>
    <definedName name="Цена_переработки">#REF!</definedName>
    <definedName name="цу">'[20]5R'!цу</definedName>
    <definedName name="цц">'[20]5R'!цц</definedName>
    <definedName name="четвертый">#REF!</definedName>
    <definedName name="щ">'[20]5R'!щ</definedName>
    <definedName name="ы">'[57]5'!#REF!</definedName>
    <definedName name="ыв">'[20]5R'!ыв</definedName>
    <definedName name="ыва" localSheetId="0" hidden="1">{#N/A,#N/A,TRUE,"Лист1";#N/A,#N/A,TRUE,"Лист2";#N/A,#N/A,TRUE,"Лист3"}</definedName>
    <definedName name="ыва" localSheetId="1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'[20]5R'!ыыыы</definedName>
    <definedName name="Экспорт_Объемы_добычи">#REF!</definedName>
    <definedName name="Экспорт_Поставки_нефти">'[50]поставка сравн13'!$A$1:$Q$30</definedName>
    <definedName name="ээ">#REF!</definedName>
    <definedName name="юю">#REF!</definedName>
    <definedName name="явп">#REF!</definedName>
    <definedName name="Январь">[40]Январь!#REF!</definedName>
    <definedName name="январь2002">[41]Ноябрь!#REF!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4" l="1"/>
  <c r="G51" i="4"/>
  <c r="F19" i="4"/>
  <c r="C46" i="4"/>
  <c r="C51" i="4" s="1"/>
  <c r="C42" i="2"/>
  <c r="A93" i="3" l="1"/>
  <c r="I80" i="4" l="1"/>
  <c r="K80" i="4" s="1"/>
  <c r="I79" i="4"/>
  <c r="K79" i="4" s="1"/>
  <c r="I78" i="4"/>
  <c r="K78" i="4" s="1"/>
  <c r="I77" i="4"/>
  <c r="K77" i="4" s="1"/>
  <c r="I76" i="4"/>
  <c r="K76" i="4" s="1"/>
  <c r="I75" i="4"/>
  <c r="K75" i="4" s="1"/>
  <c r="I74" i="4"/>
  <c r="K74" i="4" s="1"/>
  <c r="I73" i="4"/>
  <c r="K73" i="4" s="1"/>
  <c r="I72" i="4"/>
  <c r="K72" i="4" s="1"/>
  <c r="I71" i="4"/>
  <c r="K71" i="4" s="1"/>
  <c r="I70" i="4"/>
  <c r="K70" i="4" s="1"/>
  <c r="I69" i="4"/>
  <c r="K69" i="4" s="1"/>
  <c r="K68" i="4"/>
  <c r="J67" i="4"/>
  <c r="J65" i="4" s="1"/>
  <c r="H67" i="4"/>
  <c r="H65" i="4" s="1"/>
  <c r="G67" i="4"/>
  <c r="G65" i="4" s="1"/>
  <c r="F67" i="4"/>
  <c r="E67" i="4"/>
  <c r="E65" i="4" s="1"/>
  <c r="D67" i="4"/>
  <c r="C67" i="4"/>
  <c r="C65" i="4" s="1"/>
  <c r="F65" i="4"/>
  <c r="D65" i="4"/>
  <c r="I64" i="4"/>
  <c r="K64" i="4" s="1"/>
  <c r="I63" i="4"/>
  <c r="K63" i="4" s="1"/>
  <c r="I62" i="4"/>
  <c r="K62" i="4" s="1"/>
  <c r="I61" i="4"/>
  <c r="K61" i="4" s="1"/>
  <c r="I60" i="4"/>
  <c r="K60" i="4" s="1"/>
  <c r="I59" i="4"/>
  <c r="K59" i="4" s="1"/>
  <c r="I58" i="4"/>
  <c r="K58" i="4" s="1"/>
  <c r="I57" i="4"/>
  <c r="K57" i="4" s="1"/>
  <c r="I56" i="4"/>
  <c r="K56" i="4" s="1"/>
  <c r="I55" i="4"/>
  <c r="K55" i="4" s="1"/>
  <c r="J54" i="4"/>
  <c r="J52" i="4" s="1"/>
  <c r="H54" i="4"/>
  <c r="H52" i="4" s="1"/>
  <c r="F54" i="4"/>
  <c r="F52" i="4" s="1"/>
  <c r="E54" i="4"/>
  <c r="E52" i="4" s="1"/>
  <c r="D54" i="4"/>
  <c r="C54" i="4"/>
  <c r="I53" i="4"/>
  <c r="K53" i="4" s="1"/>
  <c r="D52" i="4"/>
  <c r="C52" i="4"/>
  <c r="I47" i="4"/>
  <c r="K47" i="4" s="1"/>
  <c r="K45" i="4"/>
  <c r="I45" i="4"/>
  <c r="I44" i="4"/>
  <c r="K44" i="4" s="1"/>
  <c r="I43" i="4"/>
  <c r="K43" i="4" s="1"/>
  <c r="I42" i="4"/>
  <c r="K42" i="4" s="1"/>
  <c r="I41" i="4"/>
  <c r="K41" i="4" s="1"/>
  <c r="I40" i="4"/>
  <c r="K40" i="4" s="1"/>
  <c r="I39" i="4"/>
  <c r="K39" i="4" s="1"/>
  <c r="I38" i="4"/>
  <c r="K38" i="4" s="1"/>
  <c r="I37" i="4"/>
  <c r="K37" i="4" s="1"/>
  <c r="K36" i="4"/>
  <c r="I36" i="4"/>
  <c r="K35" i="4"/>
  <c r="I35" i="4"/>
  <c r="I34" i="4"/>
  <c r="K34" i="4" s="1"/>
  <c r="K33" i="4"/>
  <c r="J32" i="4"/>
  <c r="J30" i="4" s="1"/>
  <c r="H32" i="4"/>
  <c r="G32" i="4"/>
  <c r="G30" i="4" s="1"/>
  <c r="F32" i="4"/>
  <c r="F30" i="4" s="1"/>
  <c r="E32" i="4"/>
  <c r="E30" i="4" s="1"/>
  <c r="D32" i="4"/>
  <c r="D30" i="4" s="1"/>
  <c r="C32" i="4"/>
  <c r="C30" i="4" s="1"/>
  <c r="K31" i="4"/>
  <c r="H30" i="4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K23" i="4"/>
  <c r="I22" i="4"/>
  <c r="K22" i="4" s="1"/>
  <c r="K21" i="4"/>
  <c r="K20" i="4"/>
  <c r="J19" i="4"/>
  <c r="J17" i="4" s="1"/>
  <c r="H19" i="4"/>
  <c r="H17" i="4" s="1"/>
  <c r="G19" i="4"/>
  <c r="G17" i="4" s="1"/>
  <c r="E19" i="4"/>
  <c r="E17" i="4" s="1"/>
  <c r="D19" i="4"/>
  <c r="D17" i="4" s="1"/>
  <c r="C19" i="4"/>
  <c r="I18" i="4"/>
  <c r="K18" i="4" s="1"/>
  <c r="F17" i="4"/>
  <c r="J16" i="4"/>
  <c r="H16" i="4"/>
  <c r="G16" i="4"/>
  <c r="F16" i="4"/>
  <c r="E16" i="4"/>
  <c r="D16" i="4"/>
  <c r="D46" i="4" s="1"/>
  <c r="C16" i="4"/>
  <c r="I15" i="4"/>
  <c r="K15" i="4" s="1"/>
  <c r="I14" i="4"/>
  <c r="K14" i="4" s="1"/>
  <c r="C10" i="4"/>
  <c r="C6" i="4"/>
  <c r="C93" i="3"/>
  <c r="C74" i="3"/>
  <c r="D74" i="3"/>
  <c r="D68" i="3"/>
  <c r="C68" i="3"/>
  <c r="D51" i="3"/>
  <c r="C51" i="3"/>
  <c r="D37" i="3"/>
  <c r="C37" i="3"/>
  <c r="D26" i="3"/>
  <c r="D18" i="3"/>
  <c r="C18" i="3"/>
  <c r="D48" i="2"/>
  <c r="C48" i="2"/>
  <c r="D42" i="2"/>
  <c r="D15" i="2"/>
  <c r="D18" i="2" s="1"/>
  <c r="D24" i="2" s="1"/>
  <c r="D26" i="2" s="1"/>
  <c r="D28" i="2" s="1"/>
  <c r="C15" i="2"/>
  <c r="C18" i="2" s="1"/>
  <c r="C9" i="2"/>
  <c r="C8" i="2"/>
  <c r="D137" i="1"/>
  <c r="D139" i="1" s="1"/>
  <c r="C137" i="1"/>
  <c r="C139" i="1" s="1"/>
  <c r="D126" i="1"/>
  <c r="C126" i="1"/>
  <c r="D117" i="1"/>
  <c r="C117" i="1"/>
  <c r="D114" i="1"/>
  <c r="C114" i="1"/>
  <c r="D107" i="1"/>
  <c r="C107" i="1"/>
  <c r="D101" i="1"/>
  <c r="C101" i="1"/>
  <c r="D91" i="1"/>
  <c r="C91" i="1"/>
  <c r="D88" i="1"/>
  <c r="C88" i="1"/>
  <c r="D81" i="1"/>
  <c r="C81" i="1"/>
  <c r="D73" i="1"/>
  <c r="C73" i="1"/>
  <c r="D61" i="1"/>
  <c r="C61" i="1"/>
  <c r="D57" i="1"/>
  <c r="C57" i="1"/>
  <c r="D46" i="1"/>
  <c r="C46" i="1"/>
  <c r="D40" i="1"/>
  <c r="C40" i="1"/>
  <c r="D32" i="1"/>
  <c r="C32" i="1"/>
  <c r="D22" i="1"/>
  <c r="D43" i="1" s="1"/>
  <c r="C22" i="1"/>
  <c r="D35" i="3" l="1"/>
  <c r="D31" i="2"/>
  <c r="D49" i="2" s="1"/>
  <c r="D51" i="2" s="1"/>
  <c r="D66" i="3"/>
  <c r="C26" i="3"/>
  <c r="C35" i="3" s="1"/>
  <c r="C43" i="1"/>
  <c r="D77" i="1"/>
  <c r="D78" i="1" s="1"/>
  <c r="C129" i="1"/>
  <c r="C66" i="3"/>
  <c r="C31" i="2"/>
  <c r="I19" i="4"/>
  <c r="K19" i="4" s="1"/>
  <c r="F46" i="4"/>
  <c r="F51" i="4" s="1"/>
  <c r="F81" i="4" s="1"/>
  <c r="C17" i="4"/>
  <c r="I17" i="4" s="1"/>
  <c r="K17" i="4" s="1"/>
  <c r="I65" i="4"/>
  <c r="K65" i="4" s="1"/>
  <c r="C81" i="3"/>
  <c r="C104" i="1"/>
  <c r="D81" i="3"/>
  <c r="H46" i="4"/>
  <c r="D104" i="1"/>
  <c r="D129" i="1"/>
  <c r="E46" i="4"/>
  <c r="I54" i="4"/>
  <c r="K54" i="4" s="1"/>
  <c r="H51" i="4"/>
  <c r="H81" i="4" s="1"/>
  <c r="J46" i="4"/>
  <c r="I52" i="4"/>
  <c r="K52" i="4" s="1"/>
  <c r="D51" i="4"/>
  <c r="D81" i="4" s="1"/>
  <c r="I30" i="4"/>
  <c r="K30" i="4" s="1"/>
  <c r="E51" i="4"/>
  <c r="E81" i="4" s="1"/>
  <c r="C24" i="2"/>
  <c r="D29" i="2"/>
  <c r="D56" i="2" s="1"/>
  <c r="I32" i="4"/>
  <c r="K32" i="4" s="1"/>
  <c r="C77" i="1"/>
  <c r="I67" i="4"/>
  <c r="K67" i="4" s="1"/>
  <c r="I16" i="4"/>
  <c r="K16" i="4" s="1"/>
  <c r="C140" i="1" l="1"/>
  <c r="D84" i="3"/>
  <c r="C84" i="3"/>
  <c r="C78" i="1"/>
  <c r="D140" i="1"/>
  <c r="J51" i="4"/>
  <c r="J81" i="4" s="1"/>
  <c r="I46" i="4"/>
  <c r="K46" i="4" s="1"/>
  <c r="G81" i="4"/>
  <c r="C26" i="2"/>
  <c r="C81" i="4" l="1"/>
  <c r="I51" i="4"/>
  <c r="K51" i="4" s="1"/>
  <c r="C28" i="2"/>
  <c r="C29" i="2" l="1"/>
  <c r="C49" i="2"/>
  <c r="C51" i="2" s="1"/>
  <c r="I81" i="4"/>
  <c r="K81" i="4" s="1"/>
  <c r="C56" i="2" l="1"/>
</calcChain>
</file>

<file path=xl/sharedStrings.xml><?xml version="1.0" encoding="utf-8"?>
<sst xmlns="http://schemas.openxmlformats.org/spreadsheetml/2006/main" count="502" uniqueCount="408">
  <si>
    <t>по состоянию на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</si>
  <si>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</si>
  <si>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</si>
  <si>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</si>
  <si>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</si>
  <si>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</si>
  <si>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</si>
  <si>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</si>
  <si>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</si>
  <si>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</si>
  <si>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</si>
  <si>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</si>
  <si>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</si>
  <si>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</si>
  <si>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</si>
  <si>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</si>
  <si>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</si>
  <si>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101</t>
  </si>
  <si>
    <t>200</t>
  </si>
  <si>
    <t>201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</si>
  <si>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</si>
  <si>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</si>
  <si>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</si>
  <si>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</si>
  <si>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</si>
  <si>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</si>
  <si>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</si>
  <si>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</si>
  <si>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</si>
  <si>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431</t>
  </si>
  <si>
    <t>432</t>
  </si>
  <si>
    <t>433</t>
  </si>
  <si>
    <t>434</t>
  </si>
  <si>
    <t>435</t>
  </si>
  <si>
    <t>440</t>
  </si>
  <si>
    <t>600</t>
  </si>
  <si>
    <t>100</t>
  </si>
  <si>
    <t>210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</si>
  <si>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</si>
  <si>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</si>
  <si>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</si>
  <si>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</si>
  <si>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</si>
  <si>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</si>
  <si>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</si>
  <si>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</si>
  <si>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</si>
  <si>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</si>
  <si>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</si>
  <si>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</si>
  <si>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</si>
  <si>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</si>
  <si>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</si>
  <si>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</si>
  <si>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</si>
  <si>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</si>
  <si>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</si>
  <si>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</si>
  <si>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</si>
  <si>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400</t>
  </si>
  <si>
    <t>401</t>
  </si>
  <si>
    <t>500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</si>
  <si>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</si>
  <si>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</si>
  <si>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</si>
  <si>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</si>
  <si>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</si>
  <si>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</si>
  <si>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</si>
  <si>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</si>
  <si>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</si>
  <si>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</si>
  <si>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</si>
  <si>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</si>
  <si>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</si>
  <si>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</si>
  <si>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</si>
  <si>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</si>
  <si>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</si>
  <si>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</si>
  <si>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</si>
  <si>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</si>
  <si>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</si>
  <si>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</si>
  <si>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Appendix 1</t>
  </si>
  <si>
    <t>to the order of the First Deputy Prime Minister of the Republic of Kazakhstan -</t>
  </si>
  <si>
    <t>Minister of Finance of the Republic of Kazakhstan</t>
  </si>
  <si>
    <t>dated July 1, 2019 No. 665</t>
  </si>
  <si>
    <t xml:space="preserve">Company name </t>
  </si>
  <si>
    <t xml:space="preserve">Information on reorganization </t>
  </si>
  <si>
    <t>Company's activity type</t>
  </si>
  <si>
    <t>Business legal structure</t>
  </si>
  <si>
    <t>Form of reporting</t>
  </si>
  <si>
    <t xml:space="preserve">Average annual number of employees                      </t>
  </si>
  <si>
    <t>Business entity</t>
  </si>
  <si>
    <t>Legal address of the Company</t>
  </si>
  <si>
    <t>Ulba Metallurgical Plant JSC</t>
  </si>
  <si>
    <t>Form 1</t>
  </si>
  <si>
    <t>these cells are subject to mandatory filling</t>
  </si>
  <si>
    <t xml:space="preserve"> thousand tenge</t>
  </si>
  <si>
    <t>Stamp here</t>
  </si>
  <si>
    <t xml:space="preserve">Deputy Executive Board Chairman –   </t>
  </si>
  <si>
    <t>Economics and Finance                                                ___________________</t>
  </si>
  <si>
    <t xml:space="preserve">Lyudmila A. Chebotaryova </t>
  </si>
  <si>
    <t xml:space="preserve">Chief Accountant                                                     ___________________                       </t>
  </si>
  <si>
    <t xml:space="preserve">Dinara T. Orazbekova </t>
  </si>
  <si>
    <t>CONSOLIDATED BALANCE  SHEET</t>
  </si>
  <si>
    <t>Сertificate of state reregistration of legal entity No. 1725-1917-01-АО dd. October 26, 2004</t>
  </si>
  <si>
    <t>Industry</t>
  </si>
  <si>
    <t>Joint Stock Company</t>
  </si>
  <si>
    <t>Consolidated</t>
  </si>
  <si>
    <t>Large</t>
  </si>
  <si>
    <t>102, Abay Avenue,Ust-Kamenogorsk 070005, the Republic of Kazakhstan</t>
  </si>
  <si>
    <t>Assets</t>
  </si>
  <si>
    <t>Line code</t>
  </si>
  <si>
    <t xml:space="preserve">As of the end of the reporting period </t>
  </si>
  <si>
    <t>As of the beginning of the reporting period</t>
  </si>
  <si>
    <t>I. Short-term assets</t>
  </si>
  <si>
    <t xml:space="preserve">Cash assets and their equivalents </t>
  </si>
  <si>
    <t>Financial assets based on the depreciated cost</t>
  </si>
  <si>
    <t xml:space="preserve">    Deposits (from 3 to 12 months, not LF)</t>
  </si>
  <si>
    <t xml:space="preserve">    Other restricted cash assets</t>
  </si>
  <si>
    <t xml:space="preserve">    Loans issued and accounts receivable of financial lease - current portion</t>
  </si>
  <si>
    <t xml:space="preserve">    Employees' debts (including loans)</t>
  </si>
  <si>
    <t xml:space="preserve">    Other financial assets</t>
  </si>
  <si>
    <t>Financial assets evaluated at fair value through other comprehensive income</t>
  </si>
  <si>
    <t xml:space="preserve">Financial assets accountable by fair value through income and losses </t>
  </si>
  <si>
    <t>Derived financial instruments</t>
  </si>
  <si>
    <t>Other short-term financial assets</t>
  </si>
  <si>
    <t>Short-term trade and other accounts receivables</t>
  </si>
  <si>
    <t>Trade accounts receivable</t>
  </si>
  <si>
    <t>Other accounts receivable</t>
  </si>
  <si>
    <t>Accounts receivable on lease</t>
  </si>
  <si>
    <t>Assets under the contracts with buyers</t>
  </si>
  <si>
    <t>Current income tax</t>
  </si>
  <si>
    <t>Stocks</t>
  </si>
  <si>
    <t>Biological resource</t>
  </si>
  <si>
    <t>Other short-term assets</t>
  </si>
  <si>
    <t xml:space="preserve">     Other short-term assets</t>
  </si>
  <si>
    <t xml:space="preserve">     Taxes</t>
  </si>
  <si>
    <t>Total short-term assets (sum of lines from 010 to 022)</t>
  </si>
  <si>
    <t xml:space="preserve">Assets (or withdrawn groups) intended for sale </t>
  </si>
  <si>
    <t>II. Long-term assets</t>
  </si>
  <si>
    <t xml:space="preserve">    Deposits (more than a year, not LF)</t>
  </si>
  <si>
    <t xml:space="preserve">    Restricted cash assets (LF Deposits)</t>
  </si>
  <si>
    <t xml:space="preserve">    Other restricted cash assets </t>
  </si>
  <si>
    <t xml:space="preserve">Other financial instruments </t>
  </si>
  <si>
    <t>Financial assets based on fair cost through other comprehensive income</t>
  </si>
  <si>
    <t>Derivative financial instruments</t>
  </si>
  <si>
    <t>Initial cost accounted investments (subsidiaries)</t>
  </si>
  <si>
    <t>Investments accounted for using the equity method</t>
  </si>
  <si>
    <t>Investments in associates</t>
  </si>
  <si>
    <t>Investments in joint venture companies</t>
  </si>
  <si>
    <t>Other long-term financial assets</t>
  </si>
  <si>
    <t>Long-term trade and other accounts receivables</t>
  </si>
  <si>
    <t>Long-term accounts receivable on lease</t>
  </si>
  <si>
    <t xml:space="preserve">Long-term assets under the contracts with buyers </t>
  </si>
  <si>
    <t>Investment property</t>
  </si>
  <si>
    <t>Basic assets</t>
  </si>
  <si>
    <t>Right of use asset</t>
  </si>
  <si>
    <t>Biological assets</t>
  </si>
  <si>
    <t>Exploration and evaluation assets</t>
  </si>
  <si>
    <t>Intangible assets</t>
  </si>
  <si>
    <t>Deferred tax assets</t>
  </si>
  <si>
    <t>Other long-term assets</t>
  </si>
  <si>
    <t>Construction in progress</t>
  </si>
  <si>
    <t>Taxes</t>
  </si>
  <si>
    <t>Total long-term assets (sum of lines from 110 to 127)</t>
  </si>
  <si>
    <t>Balance (line 100 + line 101 + line 200)</t>
  </si>
  <si>
    <t>Liabilities and capital</t>
  </si>
  <si>
    <t>III. Short-term liabilities</t>
  </si>
  <si>
    <t>Short-term financial depreciated cost based obligations</t>
  </si>
  <si>
    <t>Loans</t>
  </si>
  <si>
    <t>Finance lease liabilities (starting from January 1, 2019 - Lease liabilities)</t>
  </si>
  <si>
    <t>Bonds</t>
  </si>
  <si>
    <t>Other financial liabilities (earlier line 222)</t>
  </si>
  <si>
    <t>Short-term financial obligations based on fair cost through income or loss</t>
  </si>
  <si>
    <t>Other short-term financial liabilities</t>
  </si>
  <si>
    <t>Historical costs</t>
  </si>
  <si>
    <t>Other financial liabilities</t>
  </si>
  <si>
    <t>Short-term trade and other credit debt</t>
  </si>
  <si>
    <t xml:space="preserve">Trade credit debt </t>
  </si>
  <si>
    <t>Other credit debt</t>
  </si>
  <si>
    <t>Short-term estimated liabilities</t>
  </si>
  <si>
    <t xml:space="preserve">Current income tax obligations </t>
  </si>
  <si>
    <t>Staff remuneration</t>
  </si>
  <si>
    <t>Short-term lease debt</t>
  </si>
  <si>
    <t>Short-term liabilities under the contracts with buyers</t>
  </si>
  <si>
    <t>State subsidies</t>
  </si>
  <si>
    <t>Dividends due to payment</t>
  </si>
  <si>
    <t xml:space="preserve">Other short-term liabilities </t>
  </si>
  <si>
    <t xml:space="preserve">     Other short-term liabilities </t>
  </si>
  <si>
    <t>Total short-term liabilities (sum of lines from 210 to 217)</t>
  </si>
  <si>
    <t>Liabilities of withdrawn groups intended for sale</t>
  </si>
  <si>
    <t>IV. Long-term liabilities</t>
  </si>
  <si>
    <t>Long-term financial depreciated cost based obligations</t>
  </si>
  <si>
    <t>loans</t>
  </si>
  <si>
    <t>Financial lease liabilities (from January 1, 2019 Lease liabilities)</t>
  </si>
  <si>
    <t>bonds</t>
  </si>
  <si>
    <t>Other financial liabilities (earlier line 321)</t>
  </si>
  <si>
    <t>Long-term financial obligations evaluated at fair value through income or loss</t>
  </si>
  <si>
    <t>Other long-term financial liabilities</t>
  </si>
  <si>
    <t>Long-term trade and other credit debt</t>
  </si>
  <si>
    <t>Long-term estimate liabilities</t>
  </si>
  <si>
    <t>Deferred tax liabilities</t>
  </si>
  <si>
    <t>Long-term lease debt</t>
  </si>
  <si>
    <t>Long-term liabilities under the contracts with buyers</t>
  </si>
  <si>
    <t xml:space="preserve">Other long-term liabilities </t>
  </si>
  <si>
    <t xml:space="preserve">     Other long-term liabilities </t>
  </si>
  <si>
    <t xml:space="preserve">Total long-term liabilities (sum of lines from 310 to 316) </t>
  </si>
  <si>
    <t>V. Capital</t>
  </si>
  <si>
    <t>Authorized (share) capital</t>
  </si>
  <si>
    <t>Share premium</t>
  </si>
  <si>
    <t xml:space="preserve">Reacquired private equity instruments </t>
  </si>
  <si>
    <t>Other comprehensive income components</t>
  </si>
  <si>
    <t xml:space="preserve">Undistributed profit (outstanding loss) </t>
  </si>
  <si>
    <t>Other capital</t>
  </si>
  <si>
    <t xml:space="preserve">Total capital attributed to parent company owners (sum of lines from 410 to 414) </t>
  </si>
  <si>
    <t>Non-controlling owners interest</t>
  </si>
  <si>
    <t>Total capital (line 420 +/- line 421)</t>
  </si>
  <si>
    <t>Balance (line 300 + line 301 + line 400 + line 500)</t>
  </si>
  <si>
    <t xml:space="preserve">Chief Accountant                               ___________________                       </t>
  </si>
  <si>
    <t xml:space="preserve">Chief Accountant                                                    ___________________                       </t>
  </si>
  <si>
    <t xml:space="preserve">Deputy Executive Board Chairman –  </t>
  </si>
  <si>
    <t>Economics and Finance                            ___________________</t>
  </si>
  <si>
    <t>Economics and Finance                                             ___________________</t>
  </si>
  <si>
    <t>Appendix 2</t>
  </si>
  <si>
    <t>to the Order of the First Deputy Prime-Minister of the Republic of Kazakhstan –</t>
  </si>
  <si>
    <t xml:space="preserve"> Minister of Finance of the Republic of Kazakhstan</t>
  </si>
  <si>
    <t>dated July 1, 2019 No.665</t>
  </si>
  <si>
    <t>Form 2</t>
  </si>
  <si>
    <t xml:space="preserve">CONSOLIDATED PROFIT AND LOSS STATEMENT </t>
  </si>
  <si>
    <t>Company name</t>
  </si>
  <si>
    <t>for the period ended on</t>
  </si>
  <si>
    <t>Description</t>
  </si>
  <si>
    <t>For the reporting period</t>
  </si>
  <si>
    <t>For the previous period</t>
  </si>
  <si>
    <t>thous.tenge</t>
  </si>
  <si>
    <t>Revenue</t>
  </si>
  <si>
    <t>Cost of sales</t>
  </si>
  <si>
    <t>Gross profit (line 010 - line 011)</t>
  </si>
  <si>
    <t>Distribution expenses</t>
  </si>
  <si>
    <t xml:space="preserve">Administrative expenses </t>
  </si>
  <si>
    <t>Total operating income (loss) (+/- lines from 012 to 016)</t>
  </si>
  <si>
    <t>Finance income</t>
  </si>
  <si>
    <t>Finance costs</t>
  </si>
  <si>
    <t>Company's share in profit (loss) of associated entities and joint activity accounted for using the equity method</t>
  </si>
  <si>
    <t>Other income</t>
  </si>
  <si>
    <t>Other expenses</t>
  </si>
  <si>
    <t>Income (loss) before taxation (+/- lines from 020 to 025)</t>
  </si>
  <si>
    <t>Income tax expenses</t>
  </si>
  <si>
    <t>Income (loss) after continuing  activity taxation (line 100 - line 101)</t>
  </si>
  <si>
    <t>Income (loss) after discontinued  activity taxation</t>
  </si>
  <si>
    <t>Profit for the year (line 200 + line 201) attributable to:</t>
  </si>
  <si>
    <t>Parent company owners</t>
  </si>
  <si>
    <t xml:space="preserve">Other comprehensive income, total (sum of lines 420 and 440): </t>
  </si>
  <si>
    <t>Including:</t>
  </si>
  <si>
    <t>Revaluation of debt financial instruments at fair value through the other comprehensive income</t>
  </si>
  <si>
    <t xml:space="preserve">Share in the other comprehensive income (loss) of the associated companies and joint venture accounted for using the equity method </t>
  </si>
  <si>
    <t xml:space="preserve">Effect of change in income tax rate on deferred tax </t>
  </si>
  <si>
    <t>Cash flow hedging</t>
  </si>
  <si>
    <t xml:space="preserve">Exchange difference on investments in foreign companies </t>
  </si>
  <si>
    <t xml:space="preserve">Hedging of net investments in foreign operations </t>
  </si>
  <si>
    <t>Other components of the other comprehensive income</t>
  </si>
  <si>
    <t xml:space="preserve">Reclassification adjustment as part of income (loss) </t>
  </si>
  <si>
    <t xml:space="preserve">Tax effect of components of the other comprehensive income </t>
  </si>
  <si>
    <t>Total comprehensive income subject to reclassification into income and expense over the subsequent periods (after income tax) (sum of lines from 410 to 418)</t>
  </si>
  <si>
    <t xml:space="preserve">Revaluation of fixed assets and intangible assets </t>
  </si>
  <si>
    <t xml:space="preserve">Share in the other comprehensive income (loss) of the associated companies and joint venture accounted for using the equity method  </t>
  </si>
  <si>
    <t>Actuarial income (loss) on pension liabilities</t>
  </si>
  <si>
    <t xml:space="preserve">Revaluation of equity  financial instruments at fair value through the other comprehensive income </t>
  </si>
  <si>
    <t>Total comprehensive income not subject to reclassification into income and expense over the subsequent periods (after income tax) (sum of lines from 431 to 435)</t>
  </si>
  <si>
    <t>Total comprehensive income (line 300 + line 400)</t>
  </si>
  <si>
    <t>Total comprehensive income attributable to:</t>
  </si>
  <si>
    <t>parent company owners</t>
  </si>
  <si>
    <t>controlling owners interest</t>
  </si>
  <si>
    <t>Earnings per share:</t>
  </si>
  <si>
    <t>including:</t>
  </si>
  <si>
    <t>Basic earnings per share:</t>
  </si>
  <si>
    <t xml:space="preserve">of the continuing activity </t>
  </si>
  <si>
    <t>of the discontinued activity</t>
  </si>
  <si>
    <t>Diluted earnings per share:</t>
  </si>
  <si>
    <t>Appendix 3</t>
  </si>
  <si>
    <t>to the Order of the First Deputy</t>
  </si>
  <si>
    <t>Prime-Minister</t>
  </si>
  <si>
    <t>of the Republic of Kazakhstan</t>
  </si>
  <si>
    <t>Minister of Finance</t>
  </si>
  <si>
    <t>dated July 01, 2019 No.665</t>
  </si>
  <si>
    <t xml:space="preserve">CONSOLIDATED CASH FLOW STATEMENT </t>
  </si>
  <si>
    <t>(direct method)</t>
  </si>
  <si>
    <t xml:space="preserve">                              DESCRIPTION</t>
  </si>
  <si>
    <t>I. Operating activity cash flow</t>
  </si>
  <si>
    <t xml:space="preserve">1. Cash inflow total, (sum of lines from 011 to 016) </t>
  </si>
  <si>
    <t xml:space="preserve">     including:</t>
  </si>
  <si>
    <t xml:space="preserve">          sale of goods and services</t>
  </si>
  <si>
    <t xml:space="preserve">          other revenue</t>
  </si>
  <si>
    <t xml:space="preserve">          advance payments received from buyers, customers</t>
  </si>
  <si>
    <t xml:space="preserve">          receipts under insurance contracts</t>
  </si>
  <si>
    <t xml:space="preserve">          remuneration received </t>
  </si>
  <si>
    <t xml:space="preserve">          other receipts</t>
  </si>
  <si>
    <t>2. Cash outflow, total (sum of lines from 021 to 027)</t>
  </si>
  <si>
    <t xml:space="preserve">          payments to suppliers for goods and services</t>
  </si>
  <si>
    <t xml:space="preserve">          advance payments given to suppliers of goods and services</t>
  </si>
  <si>
    <t xml:space="preserve">          payments for labour</t>
  </si>
  <si>
    <t xml:space="preserve">          remuneration payment  </t>
  </si>
  <si>
    <t xml:space="preserve">          payments under insurance contracts</t>
  </si>
  <si>
    <t xml:space="preserve">          income tax and other payments into the budget</t>
  </si>
  <si>
    <t xml:space="preserve">          other payments</t>
  </si>
  <si>
    <t>3. Net amount of operating activity cash  (line 010 - line 020)</t>
  </si>
  <si>
    <t>II. Investment activity cash flow</t>
  </si>
  <si>
    <t>1.  Cash inflow total, (sum of lines from 041 to 052)</t>
  </si>
  <si>
    <t xml:space="preserve">          fixed assets sale </t>
  </si>
  <si>
    <t xml:space="preserve">          intangible assets sale </t>
  </si>
  <si>
    <t xml:space="preserve">          other long-term assets sale</t>
  </si>
  <si>
    <t xml:space="preserve">          sale of other companies' equity instruments (except for subsidiaries) and participatory interest in joint ventures</t>
  </si>
  <si>
    <t xml:space="preserve">          sale of other companies' debt instruments</t>
  </si>
  <si>
    <t xml:space="preserve">          reimbursement in loss of control over subsidiaries</t>
  </si>
  <si>
    <t xml:space="preserve">          withdrawal of cash deposits</t>
  </si>
  <si>
    <t xml:space="preserve">          sale of other financial assets</t>
  </si>
  <si>
    <t xml:space="preserve">          futures and forward contracts, options, and swaps</t>
  </si>
  <si>
    <t xml:space="preserve">          dividends received</t>
  </si>
  <si>
    <t>2. Cash outflow, total (sum of lines from 061 to 073)</t>
  </si>
  <si>
    <t xml:space="preserve">        fixed assets acquisition</t>
  </si>
  <si>
    <t xml:space="preserve">        intangible assets acquisition</t>
  </si>
  <si>
    <t xml:space="preserve">        other long-term assets acquisition</t>
  </si>
  <si>
    <t xml:space="preserve">       acquisition of other companies' equity instruments (except for subsidiaries) and participatory interest in joint ventures</t>
  </si>
  <si>
    <t xml:space="preserve">        acquisition of other companies' debt instruments</t>
  </si>
  <si>
    <t xml:space="preserve">        acquisition of control over subsidiaries</t>
  </si>
  <si>
    <t xml:space="preserve">          placing of cash deposits </t>
  </si>
  <si>
    <t xml:space="preserve">          payment of remuneration</t>
  </si>
  <si>
    <t xml:space="preserve">        acquisition of other financial assets</t>
  </si>
  <si>
    <t xml:space="preserve">        granting of loans </t>
  </si>
  <si>
    <t xml:space="preserve">        futures and forward contracts, options, and swaps</t>
  </si>
  <si>
    <t xml:space="preserve">        investments in associates and subsidiaries</t>
  </si>
  <si>
    <t xml:space="preserve">        other payments</t>
  </si>
  <si>
    <t>3.  Net amount of investment activity cash (line 040 - line 060)</t>
  </si>
  <si>
    <t>III. Financial activity cash flow</t>
  </si>
  <si>
    <t>1. Cash inflow total, (sum of lines from 091 to 094)</t>
  </si>
  <si>
    <t xml:space="preserve">          issue of shares and other financial instruments </t>
  </si>
  <si>
    <t xml:space="preserve">          procurement of loans</t>
  </si>
  <si>
    <t xml:space="preserve">          remuneration received</t>
  </si>
  <si>
    <t xml:space="preserve">          other inflow </t>
  </si>
  <si>
    <t>2. Cash outflow, total (sum of lines from 101 to 105)</t>
  </si>
  <si>
    <t xml:space="preserve">          payment of loans</t>
  </si>
  <si>
    <t xml:space="preserve">          payment of remuneration </t>
  </si>
  <si>
    <t xml:space="preserve">          payment of dividends</t>
  </si>
  <si>
    <t xml:space="preserve">          payments to owners under company shares</t>
  </si>
  <si>
    <t xml:space="preserve">          other outflow</t>
  </si>
  <si>
    <t>3. Net amount of financial activity cash (line 090 - line 100)</t>
  </si>
  <si>
    <t>4. Effect of currency exchange rates to tenge</t>
  </si>
  <si>
    <t xml:space="preserve">5.  Effect of change in the balance cost of cash and its equivalents </t>
  </si>
  <si>
    <t xml:space="preserve">6. Increase(+)/decrease(-) of funds (line 030+-line 080+-line 110+-line 120+-line 130) </t>
  </si>
  <si>
    <t xml:space="preserve">7. Cash  and its equivalents as of the beginning of reporting period </t>
  </si>
  <si>
    <t xml:space="preserve">8. Cash  and its  equivalents as of the end of reporting period </t>
  </si>
  <si>
    <t>Appendix 4</t>
  </si>
  <si>
    <t>to the Order of the First Deputy Prime-Minister of the Republic of Kazakhstan</t>
  </si>
  <si>
    <t>dated July 01,2019 No.665</t>
  </si>
  <si>
    <t>Form 4</t>
  </si>
  <si>
    <t>thous. tenge</t>
  </si>
  <si>
    <t xml:space="preserve">CONSOLIDATED CAPITAL CHANGE STATEMENT </t>
  </si>
  <si>
    <t>Parent company capital</t>
  </si>
  <si>
    <t>Total</t>
  </si>
  <si>
    <t>Share of non-controlling owners</t>
  </si>
  <si>
    <t>Total capital</t>
  </si>
  <si>
    <t>Authorized capital stock</t>
  </si>
  <si>
    <t>Purchased own share instruments</t>
  </si>
  <si>
    <t>Components of other comprehensive income</t>
  </si>
  <si>
    <t>Undistributed profit</t>
  </si>
  <si>
    <t>Balance as of January 1st of the previous year</t>
  </si>
  <si>
    <t>Accounting policy change</t>
  </si>
  <si>
    <t>Re-calculated balance (line 010 +/- line 011)</t>
  </si>
  <si>
    <t>Overall comprehensive income, total (line 210 + line 220):</t>
  </si>
  <si>
    <t>Profit (loss) for the year</t>
  </si>
  <si>
    <t>Other comprehensive income, total (sum of lines from 221 to 229):</t>
  </si>
  <si>
    <t>revaluation of debt financial instruments at fair value through other comprehensive income (minus tax effect)</t>
  </si>
  <si>
    <t>revaluation of equity financial instruments at fair value through other comprehensive income (minus tax effect)</t>
  </si>
  <si>
    <t>revaluation of fixed assets and intangible assets (minus tax effect)</t>
  </si>
  <si>
    <t>Share in other comprehensive income (loss) of the associated agencies and joint activities accounted for by share participation method</t>
  </si>
  <si>
    <t>Actuarial profit (loss) on pension liabilities</t>
  </si>
  <si>
    <t>Effect of changing deferred tax income tax rate</t>
  </si>
  <si>
    <t>Fund flow hedging (minus tax effect)</t>
  </si>
  <si>
    <t>Hedging of net investment to foreign operations</t>
  </si>
  <si>
    <t>Rate difference by investments to foreign companies</t>
  </si>
  <si>
    <t>Operations with owners, total (sum of lines from 310 to 318):</t>
  </si>
  <si>
    <t>Remuneration of employees with shares:</t>
  </si>
  <si>
    <t>employees' service cost</t>
  </si>
  <si>
    <t>issuing shares according to the procedure of remuneration of employees with shares</t>
  </si>
  <si>
    <t>tax benefit related to the procedure of remuneration of employees with shares</t>
  </si>
  <si>
    <t xml:space="preserve">Contributions from owners </t>
  </si>
  <si>
    <t>Issuing own share instruments (shares)</t>
  </si>
  <si>
    <t xml:space="preserve">Issuing share instruments associated with business merge </t>
  </si>
  <si>
    <t>Share component of the convertible instruments (minus tax effect)</t>
  </si>
  <si>
    <t>Dividend payment</t>
  </si>
  <si>
    <t xml:space="preserve">Other distributions to owners </t>
  </si>
  <si>
    <t>Other operations with owners</t>
  </si>
  <si>
    <t>Changing of participatory interest in subsidiary companies, not resulted the loss of control:</t>
  </si>
  <si>
    <t>Other operations</t>
  </si>
  <si>
    <t>Balance as of January 1st of the reporting year (line 100 + line 200 + line 300 + line 319)</t>
  </si>
  <si>
    <t>Opening balance adjustment (IFRS 15)</t>
  </si>
  <si>
    <t>Opening balance adjustment (IFRS 9)</t>
  </si>
  <si>
    <t>Opening balance adjustment (IFRS 16)</t>
  </si>
  <si>
    <t>Re-calculated balance (line 400 +/- line 401)</t>
  </si>
  <si>
    <t>Overall comprehensive income, total (line 610 + line 620)</t>
  </si>
  <si>
    <t>Profit (loss) per year</t>
  </si>
  <si>
    <t>Other comprehensive income, total (sum of lines from 621 to 629):</t>
  </si>
  <si>
    <t>Operations with owners, total (sum of lines from 710 to 718):</t>
  </si>
  <si>
    <t>reporting period as of 31.03.2022</t>
  </si>
  <si>
    <t>Balance as of March 31 of the reporting year (line 500 + line 600 + line 700 + line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</si>
</sst>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* #,##0.00_);_([$€-2]* \(#,##0.00\);_([$€-2]* &quot;-&quot;??_)"/>
    <numFmt numFmtId="165" formatCode="_-* #,##0_р_._-;\-* #,##0_р_._-;_-* &quot;-&quot;??_р_._-;_-@_-"/>
    <numFmt numFmtId="166" formatCode="_(* #,##0_);_(* \(#,##0\);_(* &quot;-&quot;_);_(@_)"/>
    <numFmt numFmtId="167" formatCode="#,##0.000"/>
    <numFmt numFmtId="168" formatCode="_-* #,##0.00_р_._-;\-* #,##0.00_р_._-;_-* &quot;-&quot;??_р_._-;_-@_-"/>
    <numFmt numFmtId="169" formatCode="000"/>
  </numFmts>
  <fonts count="40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u val="singleAccounting"/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16"/>
      <name val="Arial"/>
      <family val="2"/>
      <charset val="204"/>
    </font>
    <font>
      <b/>
      <sz val="9"/>
      <name val="Times New Roman"/>
      <family val="1"/>
      <charset val="204"/>
    </font>
    <font>
      <sz val="8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Arial"/>
      <family val="2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164" fontId="0" fillId="0" borderId="0"/>
    <xf numFmtId="168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</cellStyleXfs>
  <cellXfs count="282">
    <xf numFmtId="164" fontId="0" fillId="0" borderId="0" xfId="0"/>
    <xf numFmtId="164" fontId="2" fillId="0" borderId="0" xfId="2" applyFont="1" applyAlignment="1">
      <alignment vertical="top" wrapText="1"/>
    </xf>
    <xf numFmtId="164" fontId="2" fillId="0" borderId="0" xfId="2" applyFont="1"/>
    <xf numFmtId="49" fontId="2" fillId="0" borderId="0" xfId="2" applyNumberFormat="1" applyFont="1" applyProtection="1">
      <protection locked="0"/>
    </xf>
    <xf numFmtId="165" fontId="2" fillId="0" borderId="0" xfId="2" applyNumberFormat="1" applyFont="1"/>
    <xf numFmtId="164" fontId="2" fillId="0" borderId="0" xfId="2" applyFont="1" applyAlignment="1" applyProtection="1">
      <alignment horizontal="right"/>
      <protection locked="0"/>
    </xf>
    <xf numFmtId="165" fontId="2" fillId="0" borderId="0" xfId="2" applyNumberFormat="1" applyFont="1" applyAlignment="1" applyProtection="1">
      <alignment horizontal="right"/>
      <protection locked="0"/>
    </xf>
    <xf numFmtId="165" fontId="3" fillId="0" borderId="0" xfId="2" applyNumberFormat="1" applyFont="1" applyProtection="1">
      <protection locked="0"/>
    </xf>
    <xf numFmtId="164" fontId="3" fillId="0" borderId="0" xfId="2" applyFont="1" applyAlignment="1" applyProtection="1">
      <alignment horizontal="left" wrapText="1"/>
      <protection locked="0"/>
    </xf>
    <xf numFmtId="1" fontId="2" fillId="0" borderId="0" xfId="2" applyNumberFormat="1" applyFont="1" applyAlignment="1">
      <alignment horizontal="left" vertical="top" wrapText="1"/>
    </xf>
    <xf numFmtId="164" fontId="2" fillId="0" borderId="0" xfId="2" applyFont="1" applyProtection="1">
      <protection locked="0"/>
    </xf>
    <xf numFmtId="165" fontId="2" fillId="0" borderId="0" xfId="2" applyNumberFormat="1" applyFont="1" applyProtection="1">
      <protection locked="0"/>
    </xf>
    <xf numFmtId="0" fontId="4" fillId="0" borderId="0" xfId="2" applyNumberFormat="1" applyFont="1" applyAlignment="1">
      <alignment horizontal="right" vertical="top" wrapText="1"/>
    </xf>
    <xf numFmtId="0" fontId="4" fillId="0" borderId="0" xfId="2" applyNumberFormat="1" applyFont="1" applyAlignment="1" applyProtection="1">
      <alignment vertical="top" wrapText="1"/>
      <protection locked="0"/>
    </xf>
    <xf numFmtId="0" fontId="4" fillId="0" borderId="0" xfId="2" applyNumberFormat="1" applyFont="1" applyProtection="1">
      <protection locked="0"/>
    </xf>
    <xf numFmtId="14" fontId="2" fillId="0" borderId="0" xfId="2" applyNumberFormat="1" applyFont="1" applyProtection="1">
      <protection locked="0"/>
    </xf>
    <xf numFmtId="0" fontId="2" fillId="0" borderId="0" xfId="2" applyNumberFormat="1" applyFont="1" applyAlignment="1" applyProtection="1">
      <alignment vertical="top" wrapText="1"/>
      <protection locked="0"/>
    </xf>
    <xf numFmtId="0" fontId="2" fillId="0" borderId="1" xfId="2" applyNumberFormat="1" applyFont="1" applyBorder="1" applyProtection="1">
      <protection locked="0"/>
    </xf>
    <xf numFmtId="165" fontId="2" fillId="0" borderId="0" xfId="2" applyNumberFormat="1" applyFont="1" applyAlignment="1">
      <alignment horizontal="center" vertical="center"/>
    </xf>
    <xf numFmtId="164" fontId="2" fillId="0" borderId="0" xfId="2" applyFont="1" applyAlignment="1">
      <alignment horizontal="center" vertical="center"/>
    </xf>
    <xf numFmtId="0" fontId="4" fillId="0" borderId="2" xfId="2" applyNumberFormat="1" applyFont="1" applyBorder="1" applyAlignment="1">
      <alignment vertical="top" wrapText="1"/>
    </xf>
    <xf numFmtId="0" fontId="4" fillId="0" borderId="2" xfId="2" applyNumberFormat="1" applyFont="1" applyBorder="1"/>
    <xf numFmtId="166" fontId="4" fillId="0" borderId="2" xfId="2" applyNumberFormat="1" applyFont="1" applyBorder="1" applyAlignment="1" applyProtection="1">
      <alignment horizontal="right"/>
      <protection locked="0"/>
    </xf>
    <xf numFmtId="165" fontId="4" fillId="0" borderId="0" xfId="2" applyNumberFormat="1" applyFont="1"/>
    <xf numFmtId="164" fontId="4" fillId="0" borderId="0" xfId="2" applyFont="1"/>
    <xf numFmtId="0" fontId="2" fillId="0" borderId="2" xfId="2" applyNumberFormat="1" applyFont="1" applyBorder="1" applyAlignment="1">
      <alignment vertical="top" wrapText="1"/>
    </xf>
    <xf numFmtId="0" fontId="2" fillId="0" borderId="2" xfId="2" applyNumberFormat="1" applyFont="1" applyBorder="1" applyAlignment="1">
      <alignment horizontal="center"/>
    </xf>
    <xf numFmtId="166" fontId="2" fillId="0" borderId="2" xfId="2" applyNumberFormat="1" applyFont="1" applyBorder="1" applyAlignment="1" applyProtection="1">
      <alignment horizontal="right"/>
      <protection locked="0"/>
    </xf>
    <xf numFmtId="166" fontId="2" fillId="0" borderId="2" xfId="2" applyNumberFormat="1" applyFont="1" applyBorder="1" applyAlignment="1">
      <alignment horizontal="right"/>
    </xf>
    <xf numFmtId="166" fontId="2" fillId="0" borderId="2" xfId="2" quotePrefix="1" applyNumberFormat="1" applyFont="1" applyBorder="1" applyAlignment="1">
      <alignment horizontal="right" wrapText="1"/>
    </xf>
    <xf numFmtId="164" fontId="1" fillId="0" borderId="2" xfId="0" applyFont="1" applyBorder="1" applyAlignment="1">
      <alignment horizontal="left" indent="2"/>
    </xf>
    <xf numFmtId="0" fontId="5" fillId="0" borderId="2" xfId="2" applyNumberFormat="1" applyFont="1" applyBorder="1" applyAlignment="1">
      <alignment horizontal="center"/>
    </xf>
    <xf numFmtId="166" fontId="5" fillId="0" borderId="2" xfId="2" applyNumberFormat="1" applyFont="1" applyBorder="1" applyAlignment="1" applyProtection="1">
      <alignment horizontal="right"/>
      <protection locked="0"/>
    </xf>
    <xf numFmtId="165" fontId="5" fillId="0" borderId="0" xfId="2" applyNumberFormat="1" applyFont="1"/>
    <xf numFmtId="164" fontId="5" fillId="0" borderId="0" xfId="2" applyFont="1"/>
    <xf numFmtId="49" fontId="2" fillId="0" borderId="2" xfId="2" applyNumberFormat="1" applyFont="1" applyBorder="1" applyAlignment="1">
      <alignment horizontal="center"/>
    </xf>
    <xf numFmtId="0" fontId="4" fillId="0" borderId="2" xfId="2" applyNumberFormat="1" applyFont="1" applyBorder="1" applyAlignment="1">
      <alignment horizontal="center"/>
    </xf>
    <xf numFmtId="166" fontId="4" fillId="0" borderId="2" xfId="2" quotePrefix="1" applyNumberFormat="1" applyFont="1" applyBorder="1" applyAlignment="1">
      <alignment horizontal="right" wrapText="1"/>
    </xf>
    <xf numFmtId="166" fontId="4" fillId="0" borderId="2" xfId="2" applyNumberFormat="1" applyFont="1" applyBorder="1" applyAlignment="1" applyProtection="1">
      <alignment horizontal="right" vertical="center" wrapText="1"/>
      <protection locked="0"/>
    </xf>
    <xf numFmtId="165" fontId="4" fillId="0" borderId="0" xfId="2" applyNumberFormat="1" applyFont="1" applyAlignment="1">
      <alignment horizontal="center" vertical="center"/>
    </xf>
    <xf numFmtId="164" fontId="4" fillId="0" borderId="0" xfId="2" applyFont="1" applyAlignment="1">
      <alignment horizontal="center" vertical="center"/>
    </xf>
    <xf numFmtId="166" fontId="4" fillId="0" borderId="2" xfId="2" applyNumberFormat="1" applyFont="1" applyBorder="1" applyAlignment="1">
      <alignment horizontal="right"/>
    </xf>
    <xf numFmtId="0" fontId="4" fillId="0" borderId="0" xfId="2" applyNumberFormat="1" applyFont="1" applyAlignment="1">
      <alignment vertical="top" wrapText="1"/>
    </xf>
    <xf numFmtId="0" fontId="4" fillId="0" borderId="0" xfId="2" applyNumberFormat="1" applyFont="1" applyAlignment="1">
      <alignment horizontal="center"/>
    </xf>
    <xf numFmtId="166" fontId="4" fillId="0" borderId="0" xfId="2" quotePrefix="1" applyNumberFormat="1" applyFont="1" applyAlignment="1">
      <alignment horizontal="right" wrapText="1"/>
    </xf>
    <xf numFmtId="0" fontId="2" fillId="0" borderId="0" xfId="2" applyNumberFormat="1" applyFont="1" applyProtection="1">
      <protection locked="0"/>
    </xf>
    <xf numFmtId="166" fontId="2" fillId="0" borderId="0" xfId="2" applyNumberFormat="1" applyFont="1"/>
    <xf numFmtId="0" fontId="4" fillId="0" borderId="0" xfId="2" applyNumberFormat="1" applyFont="1" applyAlignment="1" applyProtection="1">
      <alignment horizontal="left" vertical="top" wrapText="1"/>
      <protection locked="0"/>
    </xf>
    <xf numFmtId="164" fontId="6" fillId="0" borderId="0" xfId="0" applyFont="1" applyProtection="1">
      <protection locked="0"/>
    </xf>
    <xf numFmtId="164" fontId="4" fillId="0" borderId="0" xfId="0" applyFont="1" applyProtection="1">
      <protection locked="0"/>
    </xf>
    <xf numFmtId="0" fontId="2" fillId="0" borderId="0" xfId="2" applyNumberFormat="1" applyFont="1" applyAlignment="1" applyProtection="1">
      <alignment horizontal="left" vertical="top" wrapText="1"/>
      <protection locked="0"/>
    </xf>
    <xf numFmtId="164" fontId="2" fillId="0" borderId="0" xfId="0" applyFont="1" applyProtection="1">
      <protection locked="0"/>
    </xf>
    <xf numFmtId="164" fontId="4" fillId="0" borderId="0" xfId="2" applyFont="1" applyAlignment="1">
      <alignment horizontal="left" vertical="top" wrapText="1"/>
    </xf>
    <xf numFmtId="165" fontId="4" fillId="0" borderId="0" xfId="2" applyNumberFormat="1" applyFont="1" applyProtection="1">
      <protection locked="0"/>
    </xf>
    <xf numFmtId="164" fontId="7" fillId="0" borderId="0" xfId="2" applyFont="1" applyAlignment="1">
      <alignment horizontal="left" vertical="top" wrapText="1"/>
    </xf>
    <xf numFmtId="49" fontId="7" fillId="0" borderId="0" xfId="2" applyNumberFormat="1" applyFont="1" applyProtection="1">
      <protection locked="0"/>
    </xf>
    <xf numFmtId="164" fontId="8" fillId="0" borderId="0" xfId="2" applyFont="1" applyAlignment="1">
      <alignment horizontal="left" vertical="top" wrapText="1"/>
    </xf>
    <xf numFmtId="164" fontId="9" fillId="0" borderId="0" xfId="2" applyFont="1" applyAlignment="1">
      <alignment vertical="top" wrapText="1"/>
    </xf>
    <xf numFmtId="164" fontId="9" fillId="0" borderId="0" xfId="2" applyFont="1"/>
    <xf numFmtId="49" fontId="9" fillId="0" borderId="0" xfId="2" applyNumberFormat="1" applyFont="1" applyProtection="1">
      <protection locked="0"/>
    </xf>
    <xf numFmtId="165" fontId="9" fillId="0" borderId="0" xfId="2" applyNumberFormat="1" applyFont="1" applyProtection="1">
      <protection locked="0"/>
    </xf>
    <xf numFmtId="0" fontId="10" fillId="0" borderId="0" xfId="2" applyNumberFormat="1" applyFont="1"/>
    <xf numFmtId="0" fontId="11" fillId="0" borderId="0" xfId="2" applyNumberFormat="1" applyFont="1"/>
    <xf numFmtId="0" fontId="12" fillId="0" borderId="0" xfId="2" applyNumberFormat="1" applyFont="1"/>
    <xf numFmtId="0" fontId="13" fillId="0" borderId="0" xfId="2" applyNumberFormat="1" applyFont="1"/>
    <xf numFmtId="0" fontId="5" fillId="0" borderId="0" xfId="2" applyNumberFormat="1" applyFont="1"/>
    <xf numFmtId="0" fontId="2" fillId="0" borderId="0" xfId="2" applyNumberFormat="1" applyFont="1"/>
    <xf numFmtId="0" fontId="10" fillId="0" borderId="0" xfId="2" applyNumberFormat="1" applyFont="1" applyProtection="1">
      <protection locked="0"/>
    </xf>
    <xf numFmtId="0" fontId="10" fillId="0" borderId="1" xfId="2" applyNumberFormat="1" applyFont="1" applyBorder="1" applyAlignment="1" applyProtection="1">
      <alignment horizontal="right"/>
      <protection locked="0"/>
    </xf>
    <xf numFmtId="0" fontId="11" fillId="0" borderId="0" xfId="2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13" fillId="0" borderId="0" xfId="2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164" fontId="11" fillId="0" borderId="0" xfId="0" applyFont="1" applyAlignment="1">
      <alignment horizontal="center" textRotation="90" wrapText="1"/>
    </xf>
    <xf numFmtId="164" fontId="15" fillId="0" borderId="0" xfId="0" applyFont="1" applyAlignment="1">
      <alignment horizontal="center" textRotation="90" wrapText="1"/>
    </xf>
    <xf numFmtId="0" fontId="10" fillId="0" borderId="2" xfId="2" applyNumberFormat="1" applyFont="1" applyBorder="1" applyAlignment="1">
      <alignment wrapText="1"/>
    </xf>
    <xf numFmtId="49" fontId="10" fillId="0" borderId="2" xfId="2" applyNumberFormat="1" applyFont="1" applyBorder="1" applyAlignment="1">
      <alignment horizontal="center"/>
    </xf>
    <xf numFmtId="166" fontId="11" fillId="0" borderId="0" xfId="0" applyNumberFormat="1" applyFont="1"/>
    <xf numFmtId="166" fontId="11" fillId="0" borderId="0" xfId="2" applyNumberFormat="1" applyFont="1"/>
    <xf numFmtId="166" fontId="13" fillId="0" borderId="0" xfId="2" applyNumberFormat="1" applyFont="1"/>
    <xf numFmtId="49" fontId="14" fillId="0" borderId="2" xfId="2" applyNumberFormat="1" applyFont="1" applyBorder="1" applyAlignment="1">
      <alignment horizontal="center"/>
    </xf>
    <xf numFmtId="166" fontId="16" fillId="0" borderId="0" xfId="2" applyNumberFormat="1" applyFont="1"/>
    <xf numFmtId="0" fontId="17" fillId="0" borderId="0" xfId="2" applyNumberFormat="1" applyFont="1"/>
    <xf numFmtId="0" fontId="18" fillId="0" borderId="0" xfId="2" applyNumberFormat="1" applyFont="1"/>
    <xf numFmtId="0" fontId="19" fillId="0" borderId="0" xfId="2" applyNumberFormat="1" applyFont="1"/>
    <xf numFmtId="0" fontId="4" fillId="0" borderId="0" xfId="2" applyNumberFormat="1" applyFont="1"/>
    <xf numFmtId="166" fontId="12" fillId="0" borderId="0" xfId="2" applyNumberFormat="1" applyFont="1"/>
    <xf numFmtId="0" fontId="20" fillId="0" borderId="0" xfId="2" applyNumberFormat="1" applyFont="1"/>
    <xf numFmtId="166" fontId="17" fillId="0" borderId="0" xfId="2" applyNumberFormat="1" applyFont="1"/>
    <xf numFmtId="0" fontId="16" fillId="0" borderId="0" xfId="2" applyNumberFormat="1" applyFont="1"/>
    <xf numFmtId="0" fontId="10" fillId="0" borderId="2" xfId="2" applyNumberFormat="1" applyFont="1" applyBorder="1"/>
    <xf numFmtId="0" fontId="22" fillId="0" borderId="0" xfId="2" applyNumberFormat="1" applyFont="1" applyAlignment="1" applyProtection="1">
      <alignment horizontal="left" vertical="top" wrapText="1"/>
      <protection locked="0"/>
    </xf>
    <xf numFmtId="0" fontId="11" fillId="0" borderId="0" xfId="2" applyNumberFormat="1" applyFont="1" applyProtection="1">
      <protection locked="0"/>
    </xf>
    <xf numFmtId="0" fontId="12" fillId="0" borderId="0" xfId="2" applyNumberFormat="1" applyFont="1" applyProtection="1">
      <protection locked="0"/>
    </xf>
    <xf numFmtId="0" fontId="13" fillId="0" borderId="0" xfId="2" applyNumberFormat="1" applyFont="1" applyProtection="1">
      <protection locked="0"/>
    </xf>
    <xf numFmtId="0" fontId="5" fillId="0" borderId="0" xfId="2" applyNumberFormat="1" applyFont="1" applyProtection="1">
      <protection locked="0"/>
    </xf>
    <xf numFmtId="0" fontId="22" fillId="0" borderId="0" xfId="2" applyNumberFormat="1" applyFont="1" applyAlignment="1" applyProtection="1">
      <alignment horizontal="left" vertical="top"/>
      <protection locked="0"/>
    </xf>
    <xf numFmtId="164" fontId="23" fillId="0" borderId="0" xfId="0" applyFont="1" applyProtection="1">
      <protection locked="0"/>
    </xf>
    <xf numFmtId="164" fontId="23" fillId="0" borderId="0" xfId="2" applyFont="1" applyAlignment="1">
      <alignment horizontal="left" vertical="top"/>
    </xf>
    <xf numFmtId="0" fontId="10" fillId="0" borderId="0" xfId="2" applyNumberFormat="1" applyFont="1" applyAlignment="1" applyProtection="1">
      <alignment horizontal="center" wrapText="1"/>
      <protection locked="0"/>
    </xf>
    <xf numFmtId="164" fontId="0" fillId="0" borderId="0" xfId="0" applyProtection="1">
      <protection locked="0"/>
    </xf>
    <xf numFmtId="165" fontId="24" fillId="0" borderId="0" xfId="1" applyNumberFormat="1" applyFont="1" applyFill="1" applyProtection="1"/>
    <xf numFmtId="164" fontId="2" fillId="0" borderId="0" xfId="0" applyFont="1" applyAlignment="1" applyProtection="1">
      <alignment horizontal="center" vertical="top"/>
      <protection locked="0"/>
    </xf>
    <xf numFmtId="164" fontId="25" fillId="0" borderId="0" xfId="0" applyFont="1" applyAlignment="1">
      <alignment horizontal="right"/>
    </xf>
    <xf numFmtId="164" fontId="27" fillId="0" borderId="0" xfId="0" applyFont="1" applyAlignment="1" applyProtection="1">
      <alignment horizontal="center" vertical="top"/>
      <protection locked="0"/>
    </xf>
    <xf numFmtId="164" fontId="4" fillId="0" borderId="0" xfId="0" applyFont="1" applyAlignment="1">
      <alignment horizontal="center" vertical="top"/>
    </xf>
    <xf numFmtId="164" fontId="28" fillId="0" borderId="0" xfId="0" applyFont="1" applyAlignment="1">
      <alignment horizontal="center" vertical="top"/>
    </xf>
    <xf numFmtId="164" fontId="28" fillId="0" borderId="0" xfId="0" applyFont="1" applyAlignment="1">
      <alignment horizontal="center"/>
    </xf>
    <xf numFmtId="0" fontId="2" fillId="0" borderId="0" xfId="0" applyNumberFormat="1" applyFont="1" applyProtection="1">
      <protection locked="0"/>
    </xf>
    <xf numFmtId="0" fontId="2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 applyProtection="1">
      <alignment horizontal="center" vertical="top"/>
      <protection locked="0"/>
    </xf>
    <xf numFmtId="0" fontId="4" fillId="0" borderId="2" xfId="0" applyNumberFormat="1" applyFont="1" applyBorder="1" applyProtection="1">
      <protection locked="0"/>
    </xf>
    <xf numFmtId="169" fontId="4" fillId="0" borderId="2" xfId="0" applyNumberFormat="1" applyFont="1" applyBorder="1" applyAlignment="1" applyProtection="1">
      <alignment horizontal="center" vertical="top"/>
      <protection locked="0"/>
    </xf>
    <xf numFmtId="3" fontId="4" fillId="0" borderId="2" xfId="0" applyNumberFormat="1" applyFont="1" applyBorder="1" applyAlignment="1">
      <alignment horizontal="right" wrapText="1"/>
    </xf>
    <xf numFmtId="0" fontId="2" fillId="0" borderId="2" xfId="0" applyNumberFormat="1" applyFont="1" applyBorder="1" applyAlignment="1" applyProtection="1">
      <alignment horizontal="center" vertical="top"/>
      <protection locked="0"/>
    </xf>
    <xf numFmtId="3" fontId="2" fillId="0" borderId="2" xfId="0" applyNumberFormat="1" applyFont="1" applyBorder="1" applyAlignment="1" applyProtection="1">
      <alignment horizontal="right"/>
      <protection locked="0"/>
    </xf>
    <xf numFmtId="169" fontId="2" fillId="0" borderId="2" xfId="0" applyNumberFormat="1" applyFont="1" applyBorder="1" applyAlignment="1" applyProtection="1">
      <alignment horizontal="center" vertical="top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4" applyNumberFormat="1" applyFont="1" applyBorder="1" applyAlignment="1" applyProtection="1">
      <alignment horizontal="right" wrapText="1"/>
      <protection locked="0"/>
    </xf>
    <xf numFmtId="164" fontId="29" fillId="0" borderId="0" xfId="0" applyFont="1" applyProtection="1">
      <protection locked="0"/>
    </xf>
    <xf numFmtId="3" fontId="2" fillId="0" borderId="2" xfId="5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left" wrapText="1"/>
      <protection locked="0"/>
    </xf>
    <xf numFmtId="3" fontId="2" fillId="0" borderId="2" xfId="5" applyNumberFormat="1" applyFont="1" applyBorder="1" applyAlignment="1" applyProtection="1">
      <alignment horizontal="left" wrapText="1"/>
      <protection locked="0"/>
    </xf>
    <xf numFmtId="3" fontId="4" fillId="0" borderId="2" xfId="0" applyNumberFormat="1" applyFont="1" applyBorder="1"/>
    <xf numFmtId="3" fontId="4" fillId="0" borderId="2" xfId="0" applyNumberFormat="1" applyFont="1" applyBorder="1" applyAlignment="1" applyProtection="1">
      <alignment horizontal="left" vertical="top" wrapText="1"/>
      <protection locked="0"/>
    </xf>
    <xf numFmtId="3" fontId="4" fillId="0" borderId="2" xfId="0" applyNumberFormat="1" applyFont="1" applyBorder="1" applyProtection="1">
      <protection locked="0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4" applyNumberFormat="1" applyFont="1" applyBorder="1" applyAlignment="1" applyProtection="1">
      <alignment horizontal="right" wrapText="1"/>
      <protection locked="0"/>
    </xf>
    <xf numFmtId="3" fontId="2" fillId="0" borderId="2" xfId="4" applyNumberFormat="1" applyFont="1" applyBorder="1" applyProtection="1">
      <protection locked="0"/>
    </xf>
    <xf numFmtId="3" fontId="2" fillId="0" borderId="2" xfId="0" applyNumberFormat="1" applyFont="1" applyBorder="1" applyAlignment="1">
      <alignment horizontal="right" wrapText="1"/>
    </xf>
    <xf numFmtId="0" fontId="14" fillId="0" borderId="0" xfId="0" applyNumberFormat="1" applyFont="1" applyAlignment="1" applyProtection="1">
      <alignment horizontal="left" wrapText="1" indent="1"/>
      <protection locked="0"/>
    </xf>
    <xf numFmtId="0" fontId="10" fillId="0" borderId="0" xfId="0" applyNumberFormat="1" applyFont="1" applyAlignment="1" applyProtection="1">
      <alignment horizontal="left" indent="1"/>
      <protection locked="0"/>
    </xf>
    <xf numFmtId="164" fontId="31" fillId="0" borderId="0" xfId="0" applyFont="1" applyAlignment="1" applyProtection="1">
      <alignment horizontal="left" indent="1"/>
      <protection locked="0"/>
    </xf>
    <xf numFmtId="164" fontId="1" fillId="0" borderId="0" xfId="0" applyFont="1" applyAlignment="1">
      <alignment horizontal="left" indent="1"/>
    </xf>
    <xf numFmtId="164" fontId="2" fillId="0" borderId="0" xfId="0" applyFont="1" applyAlignment="1" applyProtection="1">
      <alignment horizontal="left" indent="1"/>
      <protection locked="0"/>
    </xf>
    <xf numFmtId="0" fontId="10" fillId="0" borderId="0" xfId="0" applyNumberFormat="1" applyFont="1" applyAlignment="1" applyProtection="1">
      <alignment horizontal="center" wrapText="1"/>
      <protection locked="0"/>
    </xf>
    <xf numFmtId="0" fontId="10" fillId="0" borderId="0" xfId="0" applyNumberFormat="1" applyFont="1" applyProtection="1">
      <protection locked="0"/>
    </xf>
    <xf numFmtId="164" fontId="1" fillId="0" borderId="0" xfId="0" applyFont="1" applyProtection="1">
      <protection locked="0"/>
    </xf>
    <xf numFmtId="0" fontId="10" fillId="0" borderId="0" xfId="0" applyNumberFormat="1" applyFont="1" applyAlignment="1" applyProtection="1">
      <alignment wrapText="1"/>
      <protection locked="0"/>
    </xf>
    <xf numFmtId="0" fontId="14" fillId="0" borderId="0" xfId="0" applyNumberFormat="1" applyFont="1" applyAlignment="1" applyProtection="1">
      <alignment horizontal="left" wrapText="1"/>
      <protection locked="0"/>
    </xf>
    <xf numFmtId="1" fontId="29" fillId="0" borderId="0" xfId="0" applyNumberFormat="1" applyFont="1" applyAlignment="1" applyProtection="1">
      <alignment horizontal="left"/>
      <protection locked="0"/>
    </xf>
    <xf numFmtId="0" fontId="8" fillId="0" borderId="0" xfId="2" applyNumberFormat="1" applyFont="1" applyProtection="1">
      <protection locked="0"/>
    </xf>
    <xf numFmtId="0" fontId="32" fillId="0" borderId="0" xfId="2" applyNumberFormat="1" applyFont="1" applyProtection="1">
      <protection locked="0"/>
    </xf>
    <xf numFmtId="0" fontId="32" fillId="0" borderId="0" xfId="2" applyNumberFormat="1" applyFont="1" applyAlignment="1" applyProtection="1">
      <alignment wrapText="1"/>
      <protection locked="0"/>
    </xf>
    <xf numFmtId="168" fontId="8" fillId="0" borderId="0" xfId="1" applyFont="1" applyFill="1" applyProtection="1"/>
    <xf numFmtId="0" fontId="8" fillId="0" borderId="0" xfId="2" applyNumberFormat="1" applyFont="1"/>
    <xf numFmtId="0" fontId="26" fillId="0" borderId="0" xfId="2" applyNumberFormat="1" applyFont="1" applyProtection="1">
      <protection locked="0"/>
    </xf>
    <xf numFmtId="0" fontId="26" fillId="0" borderId="0" xfId="2" applyNumberFormat="1" applyFont="1" applyAlignment="1" applyProtection="1">
      <alignment wrapText="1"/>
      <protection locked="0"/>
    </xf>
    <xf numFmtId="14" fontId="26" fillId="0" borderId="0" xfId="2" applyNumberFormat="1" applyFont="1" applyAlignment="1" applyProtection="1">
      <alignment horizontal="left" wrapText="1"/>
      <protection locked="0"/>
    </xf>
    <xf numFmtId="0" fontId="32" fillId="0" borderId="1" xfId="2" applyNumberFormat="1" applyFont="1" applyBorder="1" applyProtection="1">
      <protection locked="0"/>
    </xf>
    <xf numFmtId="0" fontId="32" fillId="0" borderId="1" xfId="2" applyNumberFormat="1" applyFont="1" applyBorder="1" applyAlignment="1" applyProtection="1">
      <alignment wrapText="1"/>
      <protection locked="0"/>
    </xf>
    <xf numFmtId="0" fontId="32" fillId="0" borderId="1" xfId="2" applyNumberFormat="1" applyFont="1" applyBorder="1" applyAlignment="1" applyProtection="1">
      <alignment horizontal="right"/>
      <protection locked="0"/>
    </xf>
    <xf numFmtId="0" fontId="8" fillId="0" borderId="0" xfId="2" applyNumberFormat="1" applyFont="1" applyAlignment="1">
      <alignment horizontal="center" vertical="center"/>
    </xf>
    <xf numFmtId="49" fontId="26" fillId="0" borderId="2" xfId="2" applyNumberFormat="1" applyFont="1" applyBorder="1" applyAlignment="1" applyProtection="1">
      <alignment horizontal="center" wrapText="1"/>
      <protection locked="0"/>
    </xf>
    <xf numFmtId="166" fontId="33" fillId="0" borderId="2" xfId="2" applyNumberFormat="1" applyFont="1" applyBorder="1" applyAlignment="1" applyProtection="1">
      <alignment wrapText="1"/>
      <protection locked="0"/>
    </xf>
    <xf numFmtId="166" fontId="33" fillId="0" borderId="2" xfId="2" quotePrefix="1" applyNumberFormat="1" applyFont="1" applyBorder="1" applyAlignment="1" applyProtection="1">
      <alignment wrapText="1"/>
      <protection locked="0"/>
    </xf>
    <xf numFmtId="168" fontId="25" fillId="0" borderId="0" xfId="1" applyFont="1" applyFill="1" applyProtection="1"/>
    <xf numFmtId="0" fontId="25" fillId="0" borderId="0" xfId="2" applyNumberFormat="1" applyFont="1"/>
    <xf numFmtId="49" fontId="32" fillId="0" borderId="2" xfId="2" applyNumberFormat="1" applyFont="1" applyBorder="1" applyAlignment="1" applyProtection="1">
      <alignment horizontal="center" wrapText="1"/>
      <protection locked="0"/>
    </xf>
    <xf numFmtId="166" fontId="32" fillId="0" borderId="2" xfId="2" applyNumberFormat="1" applyFont="1" applyBorder="1" applyAlignment="1" applyProtection="1">
      <alignment wrapText="1"/>
      <protection locked="0"/>
    </xf>
    <xf numFmtId="166" fontId="32" fillId="0" borderId="2" xfId="2" quotePrefix="1" applyNumberFormat="1" applyFont="1" applyBorder="1" applyAlignment="1" applyProtection="1">
      <alignment wrapText="1"/>
      <protection locked="0"/>
    </xf>
    <xf numFmtId="166" fontId="8" fillId="0" borderId="2" xfId="0" applyNumberFormat="1" applyFont="1" applyBorder="1" applyAlignment="1" applyProtection="1">
      <alignment wrapText="1"/>
      <protection locked="0"/>
    </xf>
    <xf numFmtId="166" fontId="33" fillId="0" borderId="2" xfId="2" quotePrefix="1" applyNumberFormat="1" applyFont="1" applyBorder="1" applyProtection="1">
      <protection locked="0"/>
    </xf>
    <xf numFmtId="166" fontId="33" fillId="0" borderId="2" xfId="2" applyNumberFormat="1" applyFont="1" applyBorder="1" applyProtection="1">
      <protection locked="0"/>
    </xf>
    <xf numFmtId="166" fontId="8" fillId="0" borderId="2" xfId="0" applyNumberFormat="1" applyFont="1" applyBorder="1" applyProtection="1">
      <protection locked="0"/>
    </xf>
    <xf numFmtId="49" fontId="32" fillId="0" borderId="2" xfId="2" applyNumberFormat="1" applyFont="1" applyBorder="1" applyAlignment="1" applyProtection="1">
      <alignment horizontal="center" vertical="top" wrapText="1"/>
      <protection locked="0"/>
    </xf>
    <xf numFmtId="166" fontId="8" fillId="0" borderId="2" xfId="0" applyNumberFormat="1" applyFont="1" applyBorder="1" applyAlignment="1" applyProtection="1">
      <alignment vertical="top" wrapText="1"/>
      <protection locked="0"/>
    </xf>
    <xf numFmtId="166" fontId="32" fillId="0" borderId="2" xfId="2" applyNumberFormat="1" applyFont="1" applyBorder="1" applyAlignment="1" applyProtection="1">
      <alignment vertical="top" wrapText="1"/>
      <protection locked="0"/>
    </xf>
    <xf numFmtId="166" fontId="32" fillId="0" borderId="2" xfId="2" quotePrefix="1" applyNumberFormat="1" applyFont="1" applyBorder="1" applyAlignment="1" applyProtection="1">
      <alignment vertical="top" wrapText="1"/>
      <protection locked="0"/>
    </xf>
    <xf numFmtId="166" fontId="33" fillId="0" borderId="2" xfId="2" quotePrefix="1" applyNumberFormat="1" applyFont="1" applyBorder="1" applyAlignment="1" applyProtection="1">
      <alignment vertical="top" wrapText="1"/>
      <protection locked="0"/>
    </xf>
    <xf numFmtId="168" fontId="8" fillId="0" borderId="0" xfId="1" applyFont="1" applyFill="1" applyAlignment="1" applyProtection="1">
      <alignment vertical="top"/>
    </xf>
    <xf numFmtId="0" fontId="8" fillId="0" borderId="0" xfId="2" applyNumberFormat="1" applyFont="1" applyAlignment="1">
      <alignment vertical="top"/>
    </xf>
    <xf numFmtId="166" fontId="32" fillId="0" borderId="2" xfId="2" quotePrefix="1" applyNumberFormat="1" applyFont="1" applyBorder="1" applyAlignment="1" applyProtection="1">
      <alignment horizontal="left" wrapText="1"/>
      <protection locked="0"/>
    </xf>
    <xf numFmtId="166" fontId="32" fillId="0" borderId="2" xfId="2" applyNumberFormat="1" applyFont="1" applyBorder="1" applyAlignment="1" applyProtection="1">
      <alignment horizontal="left" wrapText="1"/>
      <protection locked="0"/>
    </xf>
    <xf numFmtId="166" fontId="33" fillId="0" borderId="2" xfId="2" quotePrefix="1" applyNumberFormat="1" applyFont="1" applyBorder="1" applyAlignment="1" applyProtection="1">
      <alignment horizontal="left" wrapText="1"/>
      <protection locked="0"/>
    </xf>
    <xf numFmtId="168" fontId="8" fillId="0" borderId="0" xfId="2" applyNumberFormat="1" applyFont="1"/>
    <xf numFmtId="168" fontId="8" fillId="0" borderId="0" xfId="1" applyFont="1" applyFill="1" applyAlignment="1" applyProtection="1">
      <alignment wrapText="1"/>
    </xf>
    <xf numFmtId="168" fontId="8" fillId="0" borderId="0" xfId="1" applyFont="1" applyFill="1"/>
    <xf numFmtId="168" fontId="8" fillId="0" borderId="0" xfId="0" applyNumberFormat="1" applyFont="1"/>
    <xf numFmtId="0" fontId="8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wrapText="1"/>
      <protection locked="0"/>
    </xf>
    <xf numFmtId="0" fontId="8" fillId="0" borderId="0" xfId="0" applyNumberFormat="1" applyFont="1"/>
    <xf numFmtId="0" fontId="8" fillId="0" borderId="0" xfId="2" applyNumberFormat="1" applyFont="1" applyAlignment="1" applyProtection="1">
      <alignment wrapText="1"/>
      <protection locked="0"/>
    </xf>
    <xf numFmtId="0" fontId="14" fillId="0" borderId="0" xfId="2" applyNumberFormat="1" applyFont="1" applyAlignment="1" applyProtection="1">
      <alignment horizontal="left" vertical="top" wrapText="1"/>
      <protection locked="0"/>
    </xf>
    <xf numFmtId="0" fontId="10" fillId="0" borderId="0" xfId="2" applyNumberFormat="1" applyFont="1" applyAlignment="1" applyProtection="1">
      <alignment horizontal="left" vertical="top" wrapText="1"/>
      <protection locked="0"/>
    </xf>
    <xf numFmtId="0" fontId="34" fillId="0" borderId="0" xfId="2" applyNumberFormat="1" applyFont="1" applyProtection="1">
      <protection locked="0"/>
    </xf>
    <xf numFmtId="164" fontId="21" fillId="0" borderId="0" xfId="2" applyFont="1"/>
    <xf numFmtId="164" fontId="9" fillId="0" borderId="0" xfId="0" applyFont="1" applyAlignment="1">
      <alignment horizontal="right"/>
    </xf>
    <xf numFmtId="164" fontId="21" fillId="0" borderId="0" xfId="2" applyFont="1" applyAlignment="1">
      <alignment vertical="top" wrapText="1"/>
    </xf>
    <xf numFmtId="0" fontId="35" fillId="0" borderId="0" xfId="2" applyNumberFormat="1" applyFont="1" applyAlignment="1">
      <alignment horizontal="right" vertical="top" wrapText="1"/>
    </xf>
    <xf numFmtId="0" fontId="21" fillId="0" borderId="2" xfId="6" applyFont="1" applyBorder="1" applyAlignment="1">
      <alignment wrapText="1"/>
    </xf>
    <xf numFmtId="0" fontId="21" fillId="0" borderId="2" xfId="2" applyNumberFormat="1" applyFont="1" applyBorder="1" applyAlignment="1">
      <alignment vertical="top" wrapText="1"/>
    </xf>
    <xf numFmtId="164" fontId="9" fillId="0" borderId="5" xfId="0" applyFont="1" applyBorder="1" applyAlignment="1">
      <alignment horizontal="left" indent="2"/>
    </xf>
    <xf numFmtId="0" fontId="30" fillId="0" borderId="2" xfId="2" applyNumberFormat="1" applyFont="1" applyBorder="1" applyAlignment="1">
      <alignment vertical="top" wrapText="1"/>
    </xf>
    <xf numFmtId="0" fontId="30" fillId="0" borderId="2" xfId="6" applyFont="1" applyBorder="1" applyAlignment="1">
      <alignment wrapText="1"/>
    </xf>
    <xf numFmtId="0" fontId="9" fillId="0" borderId="2" xfId="2" applyNumberFormat="1" applyFont="1" applyBorder="1" applyAlignment="1">
      <alignment vertical="top" wrapText="1"/>
    </xf>
    <xf numFmtId="164" fontId="9" fillId="0" borderId="2" xfId="2" applyFont="1" applyBorder="1" applyAlignment="1">
      <alignment horizontal="left" indent="2"/>
    </xf>
    <xf numFmtId="164" fontId="9" fillId="0" borderId="2" xfId="0" applyFont="1" applyBorder="1" applyAlignment="1">
      <alignment horizontal="left"/>
    </xf>
    <xf numFmtId="0" fontId="21" fillId="0" borderId="2" xfId="6" applyFont="1" applyBorder="1"/>
    <xf numFmtId="0" fontId="30" fillId="0" borderId="2" xfId="6" applyFont="1" applyBorder="1"/>
    <xf numFmtId="0" fontId="30" fillId="0" borderId="2" xfId="2" applyNumberFormat="1" applyFont="1" applyBorder="1" applyAlignment="1">
      <alignment horizontal="center" vertical="center" wrapText="1"/>
    </xf>
    <xf numFmtId="0" fontId="30" fillId="0" borderId="2" xfId="2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 applyProtection="1">
      <alignment horizontal="left" indent="1"/>
      <protection hidden="1"/>
    </xf>
    <xf numFmtId="164" fontId="9" fillId="0" borderId="2" xfId="0" applyFont="1" applyBorder="1" applyAlignment="1">
      <alignment horizontal="left" indent="2"/>
    </xf>
    <xf numFmtId="0" fontId="9" fillId="0" borderId="2" xfId="0" applyNumberFormat="1" applyFont="1" applyBorder="1" applyAlignment="1" applyProtection="1">
      <alignment horizontal="left" wrapText="1" indent="1"/>
      <protection hidden="1"/>
    </xf>
    <xf numFmtId="0" fontId="30" fillId="0" borderId="0" xfId="2" applyNumberFormat="1" applyFont="1" applyAlignment="1" applyProtection="1">
      <alignment horizontal="right"/>
      <protection locked="0"/>
    </xf>
    <xf numFmtId="0" fontId="21" fillId="0" borderId="2" xfId="2" applyNumberFormat="1" applyFont="1" applyBorder="1" applyAlignment="1">
      <alignment wrapText="1"/>
    </xf>
    <xf numFmtId="0" fontId="30" fillId="0" borderId="2" xfId="2" applyNumberFormat="1" applyFont="1" applyBorder="1" applyAlignment="1">
      <alignment wrapText="1"/>
    </xf>
    <xf numFmtId="0" fontId="21" fillId="0" borderId="6" xfId="6" applyFont="1" applyBorder="1" applyAlignment="1">
      <alignment wrapText="1"/>
    </xf>
    <xf numFmtId="0" fontId="30" fillId="0" borderId="7" xfId="2" applyNumberFormat="1" applyFont="1" applyBorder="1" applyAlignment="1">
      <alignment wrapText="1"/>
    </xf>
    <xf numFmtId="0" fontId="21" fillId="0" borderId="7" xfId="2" applyNumberFormat="1" applyFont="1" applyBorder="1" applyAlignment="1">
      <alignment wrapText="1"/>
    </xf>
    <xf numFmtId="0" fontId="30" fillId="0" borderId="6" xfId="6" applyFont="1" applyBorder="1" applyAlignment="1">
      <alignment wrapText="1"/>
    </xf>
    <xf numFmtId="164" fontId="36" fillId="0" borderId="0" xfId="0" applyFont="1" applyProtection="1">
      <protection locked="0"/>
    </xf>
    <xf numFmtId="164" fontId="37" fillId="0" borderId="0" xfId="0" applyFont="1" applyAlignment="1">
      <alignment horizontal="right" vertical="top"/>
    </xf>
    <xf numFmtId="3" fontId="37" fillId="0" borderId="0" xfId="0" applyNumberFormat="1" applyFont="1" applyAlignment="1">
      <alignment horizontal="right" vertical="top"/>
    </xf>
    <xf numFmtId="164" fontId="36" fillId="0" borderId="0" xfId="0" applyFont="1"/>
    <xf numFmtId="0" fontId="9" fillId="0" borderId="0" xfId="0" applyNumberFormat="1" applyFont="1" applyAlignment="1">
      <alignment horizontal="right" vertical="top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7" xfId="7" applyFont="1" applyBorder="1" applyAlignment="1">
      <alignment vertical="center" wrapText="1"/>
    </xf>
    <xf numFmtId="0" fontId="9" fillId="0" borderId="7" xfId="2" applyNumberFormat="1" applyFont="1" applyBorder="1" applyAlignment="1">
      <alignment horizontal="center" vertical="center" wrapText="1"/>
    </xf>
    <xf numFmtId="0" fontId="35" fillId="0" borderId="7" xfId="2" applyNumberFormat="1" applyFont="1" applyBorder="1"/>
    <xf numFmtId="0" fontId="9" fillId="0" borderId="7" xfId="7" applyFont="1" applyBorder="1"/>
    <xf numFmtId="0" fontId="9" fillId="0" borderId="7" xfId="7" applyFont="1" applyBorder="1" applyAlignment="1">
      <alignment horizontal="left" vertical="top"/>
    </xf>
    <xf numFmtId="0" fontId="35" fillId="0" borderId="7" xfId="2" applyNumberFormat="1" applyFont="1" applyBorder="1" applyAlignment="1">
      <alignment wrapText="1"/>
    </xf>
    <xf numFmtId="0" fontId="35" fillId="0" borderId="7" xfId="2" applyNumberFormat="1" applyFont="1" applyBorder="1" applyAlignment="1">
      <alignment horizontal="left" vertical="top"/>
    </xf>
    <xf numFmtId="0" fontId="9" fillId="0" borderId="7" xfId="2" applyNumberFormat="1" applyFont="1" applyBorder="1"/>
    <xf numFmtId="0" fontId="9" fillId="0" borderId="7" xfId="7" applyFont="1" applyBorder="1" applyAlignment="1">
      <alignment vertical="top" wrapText="1"/>
    </xf>
    <xf numFmtId="0" fontId="9" fillId="0" borderId="7" xfId="0" applyNumberFormat="1" applyFont="1" applyBorder="1" applyAlignment="1">
      <alignment vertical="top" wrapText="1"/>
    </xf>
    <xf numFmtId="0" fontId="9" fillId="0" borderId="7" xfId="0" applyNumberFormat="1" applyFont="1" applyBorder="1"/>
    <xf numFmtId="0" fontId="35" fillId="0" borderId="7" xfId="7" applyFont="1" applyBorder="1"/>
    <xf numFmtId="0" fontId="35" fillId="0" borderId="7" xfId="0" applyNumberFormat="1" applyFont="1" applyBorder="1" applyAlignment="1">
      <alignment wrapText="1"/>
    </xf>
    <xf numFmtId="0" fontId="9" fillId="0" borderId="7" xfId="2" applyNumberFormat="1" applyFont="1" applyBorder="1" applyAlignment="1">
      <alignment horizontal="left" vertical="top"/>
    </xf>
    <xf numFmtId="0" fontId="38" fillId="0" borderId="0" xfId="2" applyNumberFormat="1" applyFont="1" applyAlignment="1" applyProtection="1">
      <alignment wrapText="1"/>
      <protection locked="0"/>
    </xf>
    <xf numFmtId="0" fontId="38" fillId="0" borderId="0" xfId="2" applyNumberFormat="1" applyFont="1" applyProtection="1">
      <protection locked="0"/>
    </xf>
    <xf numFmtId="0" fontId="38" fillId="0" borderId="0" xfId="2" applyNumberFormat="1" applyFont="1" applyAlignment="1" applyProtection="1">
      <alignment horizontal="right"/>
      <protection locked="0"/>
    </xf>
    <xf numFmtId="0" fontId="39" fillId="0" borderId="0" xfId="2" applyNumberFormat="1" applyFont="1" applyAlignment="1" applyProtection="1">
      <alignment horizontal="right"/>
      <protection locked="0"/>
    </xf>
    <xf numFmtId="0" fontId="38" fillId="0" borderId="7" xfId="2" applyNumberFormat="1" applyFont="1" applyBorder="1" applyAlignment="1" applyProtection="1">
      <alignment horizontal="center" vertical="center" wrapText="1"/>
      <protection locked="0"/>
    </xf>
    <xf numFmtId="0" fontId="39" fillId="0" borderId="7" xfId="2" applyNumberFormat="1" applyFont="1" applyBorder="1" applyAlignment="1">
      <alignment wrapText="1"/>
    </xf>
    <xf numFmtId="0" fontId="38" fillId="0" borderId="7" xfId="2" applyNumberFormat="1" applyFont="1" applyBorder="1" applyAlignment="1">
      <alignment wrapText="1"/>
    </xf>
    <xf numFmtId="4" fontId="38" fillId="0" borderId="6" xfId="6" applyNumberFormat="1" applyFont="1" applyBorder="1" applyAlignment="1">
      <alignment vertical="top" wrapText="1"/>
    </xf>
    <xf numFmtId="4" fontId="39" fillId="0" borderId="6" xfId="6" applyNumberFormat="1" applyFont="1" applyBorder="1" applyAlignment="1">
      <alignment vertical="top" wrapText="1"/>
    </xf>
    <xf numFmtId="0" fontId="9" fillId="0" borderId="7" xfId="0" applyNumberFormat="1" applyFont="1" applyBorder="1" applyAlignment="1" applyProtection="1">
      <alignment horizontal="left" wrapText="1" indent="1"/>
      <protection hidden="1"/>
    </xf>
    <xf numFmtId="164" fontId="2" fillId="0" borderId="0" xfId="0" applyFont="1" applyProtection="1">
      <protection locked="0"/>
    </xf>
    <xf numFmtId="164" fontId="3" fillId="0" borderId="0" xfId="2" applyFont="1" applyProtection="1">
      <protection locked="0"/>
    </xf>
    <xf numFmtId="0" fontId="9" fillId="0" borderId="1" xfId="2" applyNumberFormat="1" applyFont="1" applyBorder="1"/>
    <xf numFmtId="166" fontId="2" fillId="0" borderId="2" xfId="2" applyNumberFormat="1" applyFont="1" applyBorder="1" applyAlignment="1" applyProtection="1">
      <alignment horizontal="right" wrapText="1"/>
      <protection locked="0"/>
    </xf>
    <xf numFmtId="164" fontId="1" fillId="0" borderId="0" xfId="0" applyFont="1" applyAlignment="1">
      <alignment horizontal="right"/>
    </xf>
    <xf numFmtId="0" fontId="2" fillId="0" borderId="0" xfId="2" applyNumberFormat="1" applyFont="1" applyAlignment="1">
      <alignment horizontal="right"/>
    </xf>
    <xf numFmtId="0" fontId="2" fillId="0" borderId="1" xfId="2" applyNumberFormat="1" applyFont="1" applyBorder="1" applyAlignment="1" applyProtection="1">
      <alignment horizontal="right"/>
      <protection locked="0"/>
    </xf>
    <xf numFmtId="0" fontId="9" fillId="0" borderId="1" xfId="2" applyNumberFormat="1" applyFont="1" applyBorder="1" applyAlignment="1">
      <alignment horizontal="right"/>
    </xf>
    <xf numFmtId="166" fontId="2" fillId="0" borderId="2" xfId="2" applyNumberFormat="1" applyFont="1" applyBorder="1" applyProtection="1">
      <protection locked="0"/>
    </xf>
    <xf numFmtId="166" fontId="4" fillId="0" borderId="2" xfId="2" quotePrefix="1" applyNumberFormat="1" applyFont="1" applyBorder="1" applyAlignment="1">
      <alignment horizontal="center"/>
    </xf>
    <xf numFmtId="166" fontId="2" fillId="0" borderId="5" xfId="2" applyNumberFormat="1" applyFont="1" applyBorder="1" applyProtection="1">
      <protection locked="0"/>
    </xf>
    <xf numFmtId="166" fontId="4" fillId="0" borderId="2" xfId="2" applyNumberFormat="1" applyFont="1" applyBorder="1" applyProtection="1">
      <protection locked="0"/>
    </xf>
    <xf numFmtId="166" fontId="4" fillId="0" borderId="5" xfId="2" applyNumberFormat="1" applyFont="1" applyBorder="1" applyProtection="1">
      <protection locked="0"/>
    </xf>
    <xf numFmtId="167" fontId="9" fillId="0" borderId="2" xfId="2" applyNumberFormat="1" applyFont="1" applyBorder="1" applyProtection="1">
      <protection locked="0"/>
    </xf>
    <xf numFmtId="3" fontId="2" fillId="0" borderId="2" xfId="0" applyNumberFormat="1" applyFont="1" applyBorder="1" applyAlignment="1" applyProtection="1">
      <alignment horizontal="right" vertical="top" wrapText="1"/>
      <protection locked="0"/>
    </xf>
    <xf numFmtId="3" fontId="2" fillId="0" borderId="2" xfId="4" applyNumberFormat="1" applyFont="1" applyBorder="1" applyAlignment="1" applyProtection="1">
      <alignment horizontal="right" vertical="top" wrapText="1"/>
      <protection locked="0"/>
    </xf>
    <xf numFmtId="164" fontId="35" fillId="0" borderId="0" xfId="0" applyFont="1" applyAlignment="1" applyProtection="1">
      <alignment horizontal="left" indent="1"/>
      <protection locked="0"/>
    </xf>
    <xf numFmtId="0" fontId="4" fillId="0" borderId="0" xfId="0" applyNumberFormat="1" applyFont="1" applyAlignment="1" applyProtection="1">
      <alignment horizontal="left" vertical="top"/>
      <protection locked="0"/>
    </xf>
    <xf numFmtId="0" fontId="21" fillId="0" borderId="2" xfId="2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164" fontId="3" fillId="0" borderId="0" xfId="2" applyFont="1" applyAlignment="1" applyProtection="1">
      <alignment horizontal="left" vertical="top" wrapText="1"/>
      <protection locked="0"/>
    </xf>
    <xf numFmtId="0" fontId="10" fillId="0" borderId="3" xfId="2" applyNumberFormat="1" applyFont="1" applyBorder="1" applyAlignment="1">
      <alignment horizontal="center" vertical="center" wrapText="1"/>
    </xf>
    <xf numFmtId="0" fontId="10" fillId="0" borderId="4" xfId="2" applyNumberFormat="1" applyFont="1" applyBorder="1" applyAlignment="1">
      <alignment horizontal="center" vertical="center" wrapText="1"/>
    </xf>
    <xf numFmtId="0" fontId="21" fillId="0" borderId="3" xfId="2" applyNumberFormat="1" applyFont="1" applyBorder="1" applyAlignment="1">
      <alignment horizontal="center" vertical="center" wrapText="1"/>
    </xf>
    <xf numFmtId="0" fontId="21" fillId="0" borderId="4" xfId="2" applyNumberFormat="1" applyFont="1" applyBorder="1" applyAlignment="1">
      <alignment horizontal="center" vertical="center" wrapText="1"/>
    </xf>
    <xf numFmtId="0" fontId="9" fillId="0" borderId="3" xfId="2" applyNumberFormat="1" applyFont="1" applyBorder="1" applyAlignment="1">
      <alignment horizontal="center" vertical="center" wrapText="1"/>
    </xf>
    <xf numFmtId="0" fontId="9" fillId="0" borderId="4" xfId="2" applyNumberFormat="1" applyFont="1" applyBorder="1" applyAlignment="1">
      <alignment horizontal="center" vertical="center" wrapText="1"/>
    </xf>
    <xf numFmtId="164" fontId="2" fillId="0" borderId="0" xfId="0" applyFont="1" applyProtection="1">
      <protection locked="0"/>
    </xf>
    <xf numFmtId="0" fontId="38" fillId="0" borderId="8" xfId="2" applyNumberFormat="1" applyFont="1" applyBorder="1" applyAlignment="1" applyProtection="1">
      <alignment horizontal="center" vertical="center" wrapText="1"/>
      <protection locked="0"/>
    </xf>
    <xf numFmtId="0" fontId="38" fillId="0" borderId="4" xfId="2" applyNumberFormat="1" applyFont="1" applyBorder="1" applyAlignment="1" applyProtection="1">
      <alignment horizontal="center" vertical="center" wrapText="1"/>
      <protection locked="0"/>
    </xf>
    <xf numFmtId="0" fontId="38" fillId="0" borderId="9" xfId="2" applyNumberFormat="1" applyFont="1" applyBorder="1" applyAlignment="1" applyProtection="1">
      <alignment horizontal="center" vertical="center" wrapText="1"/>
      <protection locked="0"/>
    </xf>
    <xf numFmtId="0" fontId="38" fillId="0" borderId="10" xfId="2" applyNumberFormat="1" applyFont="1" applyBorder="1" applyAlignment="1" applyProtection="1">
      <alignment horizontal="center" vertical="center" wrapText="1"/>
      <protection locked="0"/>
    </xf>
    <xf numFmtId="0" fontId="38" fillId="0" borderId="11" xfId="2" applyNumberFormat="1" applyFont="1" applyBorder="1" applyAlignment="1" applyProtection="1">
      <alignment horizontal="center" vertical="center" wrapText="1"/>
      <protection locked="0"/>
    </xf>
  </cellXfs>
  <cellStyles count="8">
    <cellStyle name="Обычный" xfId="0" builtinId="0"/>
    <cellStyle name="Обычный 12" xfId="7"/>
    <cellStyle name="Обычный 16" xfId="4"/>
    <cellStyle name="Обычный 2 2" xfId="2"/>
    <cellStyle name="Обычный 2 2 2 3" xfId="3"/>
    <cellStyle name="Обычный 2 2 3 2" xfId="6"/>
    <cellStyle name="Обычный_Формы ФО_Мэппинг_финальный - Алтынкуль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EYeguy\LOCALS~1\Temp\PBC-Final%20Kmod8-December-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5_Apogey_Bank_2001_6\Apogei_2001_6_AP_PAD\Apogei_2001_6_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itkhanova\Local%20Settings\Temporary%20Internet%20Files\OLK7\HSBC_2003_Analyt_Final_phas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-PRIMARY01\AlexandraR\TREASURY\Local%20money\Local%20Money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udit\Audit99\Allianz%20Bulgaria%20Holding\auditwork\Consolidation\Consol%20workings%20Allianz%2012m1999%2011.01.%20Victo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72;&#1082;&#1077;&#1090;%20&#1085;&#1072;%20&#1087;&#1086;&#1083;&#1091;&#1075;&#1086;&#1076;&#1086;&#1074;&#1086;&#1081;%20&#1086;&#1089;&#1085;&#1086;&#1074;&#107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WINDOWS\TEMP\Rar$DI33.587\Updated%20Templates\Business%2021.08.02\2003%20Altai%20-%20bus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to\Asel\FSL%20Asel\KTO_WB_FSL_31.12.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4.%20&#1055;&#1072;&#1082;&#1077;&#1090;%20&#1085;&#1072;%20&#1087;&#1086;&#1083;&#1091;&#1075;&#1086;&#1076;&#1086;&#1074;&#1086;&#1081;%20&#1086;&#1089;&#1085;&#1086;&#1074;&#107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OYun\My%20Documents\Projects\Saga%20Creek%20Gold%20Compaly\2004\Procurement\TODD%20SPBhigh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73;&#1085;&#1086;&#1074;&#1083;&#1077;&#1085;&#1085;&#1099;&#1081;%20&#1087;&#1072;&#1082;&#1077;&#1090;%20&#1092;&#1086;&#1088;&#1084;%20&#1092;&#1080;&#1085;&#1072;&#1085;&#1089;&#1086;&#1074;&#1086;&#1081;%20&#1086;&#1090;&#1095;&#1077;&#1090;&#1085;&#1086;&#1089;&#1090;&#1080;%20&#1087;&#1086;%20&#1087;&#1088;%20184%20&#1087;&#1086;&#1089;&#1083;&#1077;&#1076;&#1085;&#1080;&#108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2018%20&#1054;&#1090;&#1095;&#1077;&#1090;&#1099;%20&#1050;&#1072;&#1079;&#1072;&#1090;&#1086;&#1084;&#1087;&#1088;&#1086;&#1084;\&#1053;&#1086;&#1074;&#1099;&#1081;%20&#1087;&#1072;&#1082;&#1077;&#1090;\&#1053;&#1072;&#1080;&#1084;&#1077;&#1085;&#1054;&#1088;&#1075;&#1072;&#1085;&#1080;&#1079;&#1072;&#1094;&#1080;&#1080;_&#1043;&#1043;&#1043;&#1043;_&#1052;&#1052;_&#1095;&#1072;&#1089;&#1090;&#1100;_2%20v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OTCHET2000\jule-september200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Ishakhanov\Desktop\payroll_2003_modifi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Rajes\Projects\RGS\WF\PIT_2003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5_&#1055;&#1088;&#1080;&#1083;&#1086;&#1078;_&#1050;_&#1054;&#1090;&#1095;&#1077;&#1090;&#1091;_&#1054;_&#1057;&#1086;&#1074;&#1086;&#1082;&#1091;&#1087;&#1044;&#1086;&#1093;%20(&#1087;&#1086;%20&#1082;&#1086;&#1084;&#1087;&#1072;&#1085;&#1080;&#108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4;&#1090;&#1095;&#1077;&#1090;&#1085;&#1086;&#1089;&#1090;&#1100;\Documents\SAP%20BusinessObjects%20Live%20Office%20Documents\%7b5023FDD7-A43E-4356-A841-6985677454E5%7d\4788\51_&#1056;&#1072;&#1089;&#1096;&#1080;&#1092;&#1088;&#1086;&#1074;&#1082;&#1072;_&#1056;&#1077;&#1079;&#1077;&#1088;_&#1054;&#1094;&#1077;&#1085;&#1086;&#1095;&#1054;&#1073;&#1103;&#1079;&#1072;&#1090;%20(&#1087;&#1086;%20&#1082;&#1086;&#1084;&#1087;&#1072;&#1085;&#1080;&#108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udit\Audit99\Allianz%20Bulgaria%20Holding\auditwork\Consolidation\Consol%20workings%20Allianz%2012m1999%2011.01.%20Victor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sdementyev\Local%20Settings\Temporary%20Internet%20Files\OLK3\Texaka_TrialFS_2002_LS_311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a\&#1040;&#1091;&#1076;&#1080;&#1088;&#1086;&#1074;&#1072;&#1085;&#1085;&#1072;%20&#1086;&#1090;&#1095;&#1077;&#1090;&#1085;&#1086;&#1089;&#1090;&#1100;\Documents%20and%20Settings\rrastogi\Local%20Settings\Temporary%20Internet%20Files\OLK12B\Example%20reporting%20pack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My%20Documents\0_PROJECTS\09_Scala_01_12\2_Scala_01_12_wp\Scala_12_01_WP\Scala_01_12_WP_I-sec_Treas&amp;Propert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AliyaTanabergenova\My%20projects\PNKhZ\tovarNHZ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23.5828\135_Forms_ru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duk-e\&#1072;&#1091;&#1076;&#1080;&#1088;&#1086;&#1074;&#1072;&#1085;&#1085;&#1072;%20&#1086;&#1090;&#1095;&#1077;&#1090;&#1085;&#1086;&#1089;&#1090;&#1100;\DOCUME~1\KOBILK~1\LOCALS~1\Temp\Rar$DI00.765\135_Forms_ru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leserver\a.kasenov\AppData\Local\Microsoft\Windows\Temporary%20Internet%20Files\Content.Outlook\3U80NYM5\Users\mzelenskaya\Desktop\2012%20&#1086;&#1090;&#1095;&#1077;&#1090;\&#1050;&#1086;&#1085;&#1089;&#1086;&#1083;&#1080;&#1076;&#1072;&#1094;&#1080;&#1103;\9%20&#1084;&#1077;&#1089;%202012\DOCUME~1\EYeguy\LOCALS~1\Temp\PBC-Final%20Kmod8-December-2001.xls?B1361027" TargetMode="External"/><Relationship Id="rId1" Type="http://schemas.openxmlformats.org/officeDocument/2006/relationships/externalLinkPath" Target="file:///\\B1361027\PBC-Final%20Kmod8-December-200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OTHER%20WP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-Abilov\Local%20Settings\Temporary%20Internet%20Files\OLK12E\&#1060;&#1086;&#1088;&#1084;&#1072;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55;&#1088;&#1080;&#1083;&#1086;&#1078;&#1077;&#1085;&#1080;&#1077;%201%20-%20&#1060;&#1086;&#1088;&#1084;&#1099;%20&#1092;&#1080;&#1085;.%20&#1086;&#1090;&#1095;.%20&#1087;&#1086;%20184%20&#1087;&#1088;&#1080;&#1082;&#1072;&#1079;&#1091;%20(&#1095;&#1072;&#1089;&#1090;&#1100;%20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shakhanov\Desktop\payroll_2003_modifi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09_Scala_01_12\2_Scala_01_12_wp\Scala_12_01_WP\Scala_01_12_WP_I-sec_Treas&amp;Proper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PBC-Final%20Kmod8-December-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map_nat"/>
      <sheetName val="map_RPG"/>
      <sheetName val="Profit &amp; Loss Total"/>
      <sheetName val="IPR_VOG"/>
      <sheetName val="6НК-cт."/>
      <sheetName val="Форма2"/>
      <sheetName val="СписокТЭП"/>
      <sheetName val="Precios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Data-in"/>
      <sheetName val="Ural med"/>
      <sheetName val="ФОТ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Financial ratios А3"/>
      <sheetName val="12 месяцев 2010"/>
      <sheetName val="Нефть"/>
      <sheetName val="Dictionaries"/>
      <sheetName val="Содержание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Расчет_Ин"/>
    </sheetNames>
    <sheetDataSet>
      <sheetData sheetId="0"/>
      <sheetData sheetId="1"/>
      <sheetData sheetId="2" refreshError="1">
        <row r="27">
          <cell r="B27" t="str">
            <v>Negative amounts per transactions “Repo”</v>
          </cell>
          <cell r="C27">
            <v>0</v>
          </cell>
          <cell r="E27">
            <v>0</v>
          </cell>
        </row>
        <row r="41">
          <cell r="B41" t="str">
            <v>Loss from purchase-sale of securities with fixed income</v>
          </cell>
          <cell r="C41">
            <v>0</v>
          </cell>
          <cell r="E41">
            <v>0</v>
          </cell>
        </row>
        <row r="42">
          <cell r="B42" t="str">
            <v>Loss from purchase-sale of foreign currency</v>
          </cell>
          <cell r="C42">
            <v>22396</v>
          </cell>
          <cell r="E42">
            <v>4864</v>
          </cell>
        </row>
        <row r="46">
          <cell r="C46">
            <v>0</v>
          </cell>
          <cell r="E46">
            <v>0</v>
          </cell>
        </row>
        <row r="47">
          <cell r="B47" t="str">
            <v>Commission expenses from services on purchase-sale of TB</v>
          </cell>
          <cell r="C47">
            <v>2</v>
          </cell>
          <cell r="E47">
            <v>0</v>
          </cell>
        </row>
        <row r="48">
          <cell r="B48" t="str">
            <v>Commission expenses from services on purchase-sale of  foreign currency</v>
          </cell>
          <cell r="C48">
            <v>0</v>
          </cell>
          <cell r="E48">
            <v>0</v>
          </cell>
        </row>
        <row r="53">
          <cell r="B53" t="str">
            <v>Loss from revaluation of foreign currency</v>
          </cell>
          <cell r="C53">
            <v>10158</v>
          </cell>
          <cell r="E53">
            <v>1568</v>
          </cell>
        </row>
        <row r="149">
          <cell r="C149">
            <v>-2177</v>
          </cell>
          <cell r="E149">
            <v>-2374</v>
          </cell>
        </row>
        <row r="150">
          <cell r="C150">
            <v>0</v>
          </cell>
          <cell r="E150">
            <v>0</v>
          </cell>
        </row>
        <row r="151">
          <cell r="B151" t="str">
            <v>Interest income on other highly liquid securities</v>
          </cell>
          <cell r="C151">
            <v>0</v>
          </cell>
          <cell r="E151">
            <v>0</v>
          </cell>
        </row>
        <row r="170">
          <cell r="B170" t="str">
            <v>Foreign exchange gains from reverse repo operations</v>
          </cell>
          <cell r="C170">
            <v>0</v>
          </cell>
          <cell r="E170">
            <v>0</v>
          </cell>
        </row>
        <row r="173">
          <cell r="B173" t="str">
            <v>Interest income from hedging operations</v>
          </cell>
          <cell r="C173">
            <v>0</v>
          </cell>
          <cell r="E173">
            <v>0</v>
          </cell>
        </row>
        <row r="176">
          <cell r="B176" t="str">
            <v>Income on purchase-sale of securities with fixed income</v>
          </cell>
          <cell r="C176">
            <v>0</v>
          </cell>
          <cell r="E176">
            <v>0</v>
          </cell>
        </row>
        <row r="177">
          <cell r="B177" t="str">
            <v>Income from purchase-sale and revaluation of foreign currency</v>
          </cell>
          <cell r="C177">
            <v>-31075</v>
          </cell>
          <cell r="E177">
            <v>-9076</v>
          </cell>
        </row>
        <row r="181">
          <cell r="B181" t="str">
            <v>Commission income from purchase-sale of securities</v>
          </cell>
          <cell r="C181">
            <v>0</v>
          </cell>
          <cell r="E181">
            <v>0</v>
          </cell>
        </row>
        <row r="182">
          <cell r="B182" t="str">
            <v>Commission income from purchase-sale of foreign currency services</v>
          </cell>
          <cell r="C182">
            <v>-5261</v>
          </cell>
          <cell r="E182">
            <v>-2169</v>
          </cell>
        </row>
        <row r="183">
          <cell r="B183" t="str">
            <v>Commission income from issued guarantees</v>
          </cell>
          <cell r="C183">
            <v>-2</v>
          </cell>
          <cell r="E183">
            <v>-244</v>
          </cell>
        </row>
        <row r="188">
          <cell r="B188" t="str">
            <v>Income from revaluation of foreign currency</v>
          </cell>
          <cell r="C188">
            <v>-22898</v>
          </cell>
          <cell r="E188">
            <v>-411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  <sheetName val="Prelim Cost"/>
      <sheetName val="CamKum Prod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B-4"/>
      <sheetName val="Area Summary"/>
      <sheetName val="DATA"/>
      <sheetName val="Tabeller"/>
      <sheetName val="Z-10"/>
      <sheetName val="5R"/>
      <sheetName val="Anlagevermögen"/>
      <sheetName val="Worksheet in 1611 Preliminary A"/>
      <sheetName val="I-Index"/>
      <sheetName val="A-20"/>
      <sheetName val="Prelim Cost"/>
      <sheetName val="Расчет_Ин"/>
      <sheetName val="PIT&amp;PP(2)"/>
      <sheetName val="Cash CCI Detail"/>
      <sheetName val="A 100"/>
      <sheetName val="Details"/>
      <sheetName val="Содержание"/>
      <sheetName val="п 15"/>
      <sheetName val="ДопКПрочимФинАктивам"/>
      <sheetName val="B 1"/>
      <sheetName val="Sched 11-ACTUALS"/>
      <sheetName val="Comps"/>
      <sheetName val="Criterion Range"/>
      <sheetName val="ID"/>
      <sheetName val="01.01.05"/>
      <sheetName val="std tabel"/>
      <sheetName val="Setting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L"/>
      <sheetName val="main"/>
      <sheetName val="KZT I-O"/>
      <sheetName val="Assets"/>
      <sheetName val="Liabilities"/>
      <sheetName val="G Sec"/>
      <sheetName val="limits"/>
      <sheetName val="monitoring"/>
      <sheetName val="#REF"/>
      <sheetName val="Расчет_Ин"/>
      <sheetName val="RATE"/>
      <sheetName val="Table"/>
      <sheetName val="Interco payables&amp;receivables"/>
      <sheetName val="July_03_Pg8"/>
      <sheetName val="Anlagevermögen"/>
      <sheetName val="Статьи"/>
      <sheetName val="Планы"/>
      <sheetName val="Local Money01"/>
      <sheetName val="#ССЫЛКА"/>
      <sheetName val="N_SVOD"/>
      <sheetName val="B-4"/>
      <sheetName val="Bal Sheet"/>
      <sheetName val="Income Statement"/>
      <sheetName val="PROM_281099"/>
      <sheetName val="B1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Расчет_Ин"/>
    </sheetNames>
    <sheetDataSet>
      <sheetData sheetId="0">
        <row r="184">
          <cell r="A184">
            <v>7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2"/>
      <sheetName val="Приложение 3"/>
      <sheetName val="Приложение 4"/>
      <sheetName val="Dictionaries"/>
      <sheetName val="Займы"/>
      <sheetName val="Персонал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C2" t="str">
            <v>200х - 2</v>
          </cell>
        </row>
        <row r="3">
          <cell r="C3" t="str">
            <v>200х - 1</v>
          </cell>
        </row>
        <row r="4">
          <cell r="C4" t="str">
            <v>200х</v>
          </cell>
        </row>
      </sheetData>
      <sheetData sheetId="30" refreshError="1"/>
      <sheetData sheetId="31" refreshError="1"/>
      <sheetData sheetId="3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  <sheetName val="Dictionaries"/>
      <sheetName val="I-Index"/>
      <sheetName val="B-4"/>
      <sheetName val="Bal Sheet"/>
      <sheetName val="Income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L-1"/>
      <sheetName val="FES"/>
      <sheetName val="1NK"/>
      <sheetName val="Anlagevermögen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Def"/>
      <sheetName val="NOV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свод"/>
      <sheetName val="группа"/>
      <sheetName val="Расчеты"/>
      <sheetName val="Данные"/>
      <sheetName val="Ввод"/>
      <sheetName val="Capex"/>
      <sheetName val="Assump"/>
      <sheetName val="Standing data"/>
      <sheetName val="2005 Social"/>
      <sheetName val="US Dollar 2003"/>
      <sheetName val="SDR 2003"/>
      <sheetName val="Cash Flow - CY Workings"/>
      <sheetName val="Собственный капитал"/>
      <sheetName val="Пр2"/>
      <sheetName val="Inputs - general"/>
      <sheetName val="ATI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Cash CCI Detail"/>
      <sheetName val="Disclosure"/>
      <sheetName val="Параметры"/>
      <sheetName val="TERMS"/>
      <sheetName val="Sensitivity"/>
      <sheetName val="Scenarios"/>
      <sheetName val="Workings"/>
      <sheetName val="Macroeconomic Assumptions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IIb P_L short"/>
      <sheetName val="IV REVENUE  F_B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Sheet2"/>
      <sheetName val="БРК 1"/>
      <sheetName val="БРК 2"/>
      <sheetName val="БРК 3"/>
      <sheetName val="ГБРК"/>
      <sheetName val="Произв. затраты"/>
      <sheetName val="Threshold Table"/>
      <sheetName val="Hidden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Prelim Cost"/>
      <sheetName val="Treatment Summary"/>
      <sheetName val="cash product. plan"/>
      <sheetName val="Chart"/>
      <sheetName val=" По скв"/>
      <sheetName val="Распределение"/>
      <sheetName val="GAAP TB 30.09.01  detail p&amp;l"/>
      <sheetName val="ЦХЛ 2004"/>
      <sheetName val="XREF"/>
      <sheetName val="Read me first"/>
      <sheetName val="DB"/>
      <sheetName val="13. Проверка"/>
      <sheetName val="11. Тест на обесценение"/>
      <sheetName val="Dictionaries"/>
      <sheetName val="Range data"/>
      <sheetName val="PRECA citadis"/>
      <sheetName val="Other software VCR"/>
      <sheetName val="Depr"/>
      <sheetName val="M1-Main Assu"/>
      <sheetName val="Cover"/>
      <sheetName val="Control Settings"/>
      <sheetName val="ОПГЗ"/>
      <sheetName val="План ГЗ"/>
      <sheetName val="Master Inputs Start here"/>
      <sheetName val="I-Index"/>
      <sheetName val="доп.дан."/>
      <sheetName val="База"/>
      <sheetName val="приложение№3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Команда и роли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ОПД"/>
      <sheetName val="1БК"/>
      <sheetName val="2БК"/>
      <sheetName val="3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Справка"/>
      <sheetName val="1R"/>
      <sheetName val="2R"/>
      <sheetName val="3R"/>
      <sheetName val="4R"/>
      <sheetName val="5R"/>
      <sheetName val="6R"/>
      <sheetName val="Приложение 1"/>
      <sheetName val="Приложение 2"/>
      <sheetName val="Dictionaries"/>
      <sheetName val="ФОТ"/>
    </sheetNames>
    <definedNames>
      <definedName name="CompOt" refersTo="#ССЫЛКА!" sheetId="21"/>
      <definedName name="CompRas" refersTo="#ССЫЛКА!" sheetId="21"/>
      <definedName name="ew" refersTo="#ССЫЛКА!" sheetId="21"/>
      <definedName name="fg" refersTo="#ССЫЛКА!" sheetId="21"/>
      <definedName name="k" refersTo="#ССЫЛКА!" sheetId="21"/>
      <definedName name="АААААААА" refersTo="#ССЫЛКА!" sheetId="21"/>
      <definedName name="ап" refersTo="#ССЫЛКА!" sheetId="21"/>
      <definedName name="в23ё" refersTo="#ССЫЛКА!" sheetId="21"/>
      <definedName name="вв" refersTo="#ССЫЛКА!" sheetId="21"/>
      <definedName name="й" refersTo="#ССЫЛКА!" sheetId="21"/>
      <definedName name="йй" refersTo="#ССЫЛКА!" sheetId="21"/>
      <definedName name="ке" refersTo="#ССЫЛКА!" sheetId="21"/>
      <definedName name="мым" refersTo="#ССЫЛКА!" sheetId="21"/>
      <definedName name="с" refersTo="#ССЫЛКА!" sheetId="21"/>
      <definedName name="сс" refersTo="#ССЫЛКА!" sheetId="21"/>
      <definedName name="сссс" refersTo="#ССЫЛКА!" sheetId="21"/>
      <definedName name="ссы" refersTo="#ССЫЛКА!" sheetId="21"/>
      <definedName name="у" refersTo="#ССЫЛКА!" sheetId="21"/>
      <definedName name="ук" refersTo="#ССЫЛКА!" sheetId="21"/>
      <definedName name="ц" refersTo="#ССЫЛКА!" sheetId="21"/>
      <definedName name="цу" refersTo="#ССЫЛКА!" sheetId="21"/>
      <definedName name="цц" refersTo="#ССЫЛКА!" sheetId="21"/>
      <definedName name="щ" refersTo="#ССЫЛКА!" sheetId="21"/>
      <definedName name="ыв" refersTo="#ССЫЛКА!" sheetId="21"/>
      <definedName name="ыыыы" refersTo="#ССЫЛКА!" sheetId="21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5R"/>
      <sheetName val="Prelim Cost"/>
      <sheetName val="B-1.7"/>
    </sheetNames>
    <sheetDataSet>
      <sheetData sheetId="0">
        <row r="45">
          <cell r="B45">
            <v>16000000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2"/>
      <sheetName val="Форма 2 с внутригр_"/>
      <sheetName val="Форма 3"/>
      <sheetName val="Ф3-1"/>
      <sheetName val="Прил_1 к форме3"/>
      <sheetName val="Прил_2 к форме 3"/>
      <sheetName val="Ф3 - 2"/>
      <sheetName val="Прил_3 к форме 3"/>
      <sheetName val="Форма 4"/>
      <sheetName val="новая _5"/>
      <sheetName val="5а"/>
      <sheetName val="6"/>
      <sheetName val="7"/>
      <sheetName val="7а"/>
      <sheetName val="8"/>
      <sheetName val="8 а"/>
      <sheetName val="8б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"/>
      <sheetName val="13б"/>
      <sheetName val="14"/>
      <sheetName val="доп_к ф_14 и 20"/>
      <sheetName val="прил. 15"/>
      <sheetName val="15а"/>
      <sheetName val="15б"/>
      <sheetName val="16"/>
      <sheetName val="17_1"/>
      <sheetName val="17_2"/>
      <sheetName val="17_3"/>
      <sheetName val="18"/>
      <sheetName val="18 а"/>
      <sheetName val="19"/>
      <sheetName val="20"/>
      <sheetName val="21 "/>
      <sheetName val="22"/>
      <sheetName val="23"/>
      <sheetName val="24"/>
      <sheetName val="25"/>
      <sheetName val="26"/>
      <sheetName val="27"/>
      <sheetName val="28"/>
      <sheetName val="29"/>
      <sheetName val="МАКЕТ нов.ф.30"/>
      <sheetName val="30а"/>
      <sheetName val="31"/>
      <sheetName val="32"/>
      <sheetName val="33"/>
      <sheetName val="33а"/>
      <sheetName val="34"/>
      <sheetName val="34а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Cash CCI Detail"/>
      <sheetName val="Prelim Cost"/>
      <sheetName val="CamKum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"/>
      <sheetName val="7"/>
      <sheetName val="8"/>
      <sheetName val="9"/>
      <sheetName val="11"/>
      <sheetName val="12"/>
      <sheetName val="13"/>
      <sheetName val="14"/>
      <sheetName val="23"/>
      <sheetName val="24 "/>
      <sheetName val="25 "/>
      <sheetName val="26 "/>
      <sheetName val="28"/>
      <sheetName val="52"/>
      <sheetName val="56_1"/>
      <sheetName val="57"/>
      <sheetName val="58"/>
      <sheetName val="60"/>
      <sheetName val="61"/>
      <sheetName val="64"/>
      <sheetName val="65"/>
      <sheetName val="67"/>
      <sheetName val="68"/>
      <sheetName val="69"/>
      <sheetName val="70"/>
      <sheetName val="71"/>
      <sheetName val="71_1"/>
      <sheetName val="72"/>
      <sheetName val="73"/>
      <sheetName val="74"/>
      <sheetName val="75"/>
      <sheetName val="76"/>
      <sheetName val="77"/>
      <sheetName val="78"/>
      <sheetName val="79"/>
      <sheetName val="Info"/>
    </sheetNames>
    <definedNames>
      <definedName name="hj" sheetId="14"/>
      <definedName name="апр" sheetId="14"/>
      <definedName name="Макрос1" sheetId="14"/>
      <definedName name="Подготовка_к_печати_и_сохранение0710" sheetId="14"/>
      <definedName name="Расшифр" sheetId="14"/>
      <definedName name="Сводный_баланс_н_п_с" sheetId="1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56_1"/>
      <sheetName val="5R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heet1"/>
    </sheetNames>
    <sheetDataSet>
      <sheetData sheetId="0"/>
      <sheetData sheetId="1"/>
      <sheetData sheetId="2"/>
      <sheetData sheetId="3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form"/>
      <sheetName val="US Dollar 2003"/>
      <sheetName val="SDR 2003"/>
      <sheetName val="Captions"/>
      <sheetName val="1NK"/>
      <sheetName val="Info"/>
      <sheetName val="#ССЫЛКА"/>
      <sheetName val="Пр2"/>
      <sheetName val="Input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7.1"/>
      <sheetName val="Control Settings"/>
      <sheetName val="Anlagevermögen"/>
      <sheetName val="Const"/>
      <sheetName val="Dep_OpEx"/>
      <sheetName val="KreПК"/>
      <sheetName val="Sheet1"/>
      <sheetName val="GTM BK"/>
      <sheetName val="Consolidator Inputs"/>
      <sheetName val="Auxilliary_Info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5"/>
      <sheetName val="Securities"/>
      <sheetName val="Russia Print Version"/>
      <sheetName val="U2 775 - COGS comparison per su"/>
      <sheetName val="finbal10"/>
      <sheetName val="12НК"/>
      <sheetName val="3НК"/>
      <sheetName val="7НК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KCC"/>
      <sheetName val="Данные"/>
      <sheetName val="П"/>
      <sheetName val="2008 ГСМ"/>
      <sheetName val="Плата за загрязнение "/>
      <sheetName val="Типограф"/>
      <sheetName val="IS"/>
      <sheetName val="ОборБалФормОтч"/>
      <sheetName val="ТитулЛистОтч"/>
      <sheetName val="2кв."/>
      <sheetName val="ОТиТБ"/>
      <sheetName val="Production_ref_Q4"/>
      <sheetName val="Sales-COS"/>
      <sheetName val="Non-Statistical Sampling Master"/>
      <sheetName val="Global Data"/>
      <sheetName val="SMSTemp"/>
      <sheetName val="A-20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misc"/>
      <sheetName val="Содержание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-расчет налогов от ФОТ  на 2014"/>
      <sheetName val="Analytics"/>
      <sheetName val="FA Movement Kyrg"/>
      <sheetName val="Reference"/>
      <sheetName val="Список документов"/>
      <sheetName val="перевозки"/>
      <sheetName val="9"/>
      <sheetName val="Hidden"/>
      <sheetName val="ОТЧЕТ КТЖ 01.01.09"/>
      <sheetName val="L-1"/>
      <sheetName val="ввод-вывод ОС авг2004- 2005"/>
      <sheetName val="Форма3.6"/>
      <sheetName val="Graph"/>
      <sheetName val="Pbs_Wbs_ATC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УПРАВЛЕНИЕ11"/>
      <sheetName val="Лист2"/>
      <sheetName val="$ IS"/>
      <sheetName val="Макро"/>
      <sheetName val="факс(2005-20гг.)"/>
      <sheetName val="Гр5(о)"/>
      <sheetName val="7"/>
      <sheetName val="10"/>
      <sheetName val="MetaData"/>
      <sheetName val="fish"/>
      <sheetName val="16.12"/>
      <sheetName val="Precios"/>
      <sheetName val="ЛСЦ начисленное на 31.12.08"/>
      <sheetName val="ЛЛизинг начис. на 31.12.08"/>
      <sheetName val="ВОЛС"/>
      <sheetName val="11"/>
      <sheetName val="исп.см."/>
      <sheetName val="L&amp;E"/>
      <sheetName val="Служебный ФКРБ"/>
      <sheetName val="Источник финансирования"/>
      <sheetName val="Способ закупки"/>
      <sheetName val="Тип пункта плана"/>
      <sheetName val="Cash flows - PBC"/>
      <sheetName val="FA register"/>
      <sheetName val="Keys"/>
      <sheetName val="I KEY INFORMATION"/>
      <sheetName val="6НК-cт."/>
      <sheetName val="Interco payables&amp;receivables"/>
      <sheetName val="Common"/>
      <sheetName val="OPEX&amp;FIN"/>
      <sheetName val="1 (2)"/>
      <sheetName val="ППД"/>
      <sheetName val="2в"/>
      <sheetName val="общ-нефт"/>
      <sheetName val="Оборудование_стоим"/>
      <sheetName val="O.500 Property Tax"/>
      <sheetName val="предприятия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ГМ "/>
      <sheetName val="ДД"/>
      <sheetName val="ATI"/>
      <sheetName val="Блоки"/>
      <sheetName val="_ССЫЛКА"/>
      <sheetName val="Справочник"/>
      <sheetName val="почтов.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Cashflow"/>
      <sheetName val="форма 3 смета затрат"/>
      <sheetName val="Подразделения"/>
      <sheetName val="Проекты"/>
      <sheetName val="Сотрудники"/>
      <sheetName val="прил№10"/>
      <sheetName val="факс(2005-20гг_)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пр. раб.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K-800 Imp. test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Бюджет тек. затрат"/>
      <sheetName val="коммун."/>
      <sheetName val="коммун_"/>
      <sheetName val="Бюджет_тек__затрат"/>
      <sheetName val="K-800_Imp__test"/>
      <sheetName val="FA_register"/>
      <sheetName val="не_удалять!"/>
      <sheetName val="Disclosure"/>
      <sheetName val="4"/>
      <sheetName val="Movement"/>
      <sheetName val="заявка_на_произ"/>
      <sheetName val="ТД РАП"/>
      <sheetName val="Project Detail Inputs"/>
      <sheetName val="Исх.данные"/>
      <sheetName val="распределение модели"/>
      <sheetName val="цеховые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Loaded"/>
      <sheetName val="Служебный ФК_x0005__x0000_"/>
      <sheetName val="6НК簀⽕쐀⽕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Б_мчас_(П)2"/>
      <sheetName val="АПК_реформа2"/>
      <sheetName val="PP&amp;E_mvt_for_20032"/>
      <sheetName val="2008_ГСМ2"/>
      <sheetName val="Плата_за_загрязнение_2"/>
      <sheetName val="ОТЧЕТ_КТЖ_01_01_091"/>
      <sheetName val="8180_(8181,8182)1"/>
      <sheetName val="Balance_Sheet1"/>
      <sheetName val="поставка_сравн132"/>
      <sheetName val="1_вариант__2009_1"/>
      <sheetName val="Список_документов1"/>
      <sheetName val="GAAP_TB_30_09_01__detail_p&amp;l1"/>
      <sheetName val="факс(2005-20гг_)2"/>
      <sheetName val="$_IS1"/>
      <sheetName val="Служебный_ФКРБ"/>
      <sheetName val="Источник_финансирования"/>
      <sheetName val="Способ_закупки"/>
      <sheetName val="Тип_пункта_плана"/>
      <sheetName val="Авансы_уплач,деньги_в_регионах1"/>
      <sheetName val="Авансы_уплач,деньги_в_регионах2"/>
      <sheetName val="PLтв_-_Б1"/>
      <sheetName val="1_(2)1"/>
      <sheetName val="O_500_Property_Tax1"/>
      <sheetName val="форма_3_смета_затрат1"/>
      <sheetName val="Спр__раб_1"/>
      <sheetName val="доп_дан_"/>
      <sheetName val="ТД_РАП"/>
      <sheetName val="бартер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Служебный ФК_x0005_"/>
      <sheetName val="b-4"/>
      <sheetName val="КР з.ч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коммун_1"/>
      <sheetName val="тиме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.дан."/>
      <sheetName val="ВСДС_1 (MAIN)"/>
      <sheetName val="Test of FA Installation"/>
      <sheetName val="Additions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Затраты утил.ТБО"/>
      <sheetName val="Общие данные"/>
      <sheetName val="Админ и ОPEX 2010-12гг"/>
      <sheetName val="Пром1"/>
      <sheetName val="14_1_2_2__Услуги связи_"/>
      <sheetName val="Ural med"/>
      <sheetName val="НДПИ"/>
      <sheetName val="6НК퐀ᵝഀ놃"/>
      <sheetName val=" По скв"/>
      <sheetName val="CONB001A_010_30"/>
      <sheetName val="Store"/>
      <sheetName val="КС 2018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ПАРАМ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Программа(М)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≟ഀﲃ"/>
      <sheetName val="канат.прод."/>
      <sheetName val="канат_прод_"/>
      <sheetName val="ноябрь_-_декабрь"/>
      <sheetName val="Ф3"/>
      <sheetName val="6НК/"/>
      <sheetName val="Расчет объема СУИБ"/>
      <sheetName val="LTM"/>
      <sheetName val="CREDIT STATS"/>
      <sheetName val="DropZone"/>
      <sheetName val="Analitics"/>
      <sheetName val="Lists"/>
      <sheetName val="Staff"/>
      <sheetName val="[form.xls]6НК/_x0000__xd800_¹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6НК/_x0000_�¹"/>
      <sheetName val="Энергия"/>
      <sheetName val="FS-97"/>
      <sheetName val="всп"/>
      <sheetName val="Служебный ФК _x0000_"/>
      <sheetName val="Служебный ФК "/>
      <sheetName val="новая _5"/>
      <sheetName val="6НК/_x0000_렀£"/>
      <sheetName val="[form.xls]6НК/_x0000_�¹"/>
      <sheetName val="[form.xls][form.xls]6НК/_x0000_�¹"/>
      <sheetName val="Коэфф"/>
      <sheetName val="98-02E&amp;PSUM"/>
      <sheetName val="4НК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[form.xls]6НК/"/>
      <sheetName val="Все виды материалов D`1-18"/>
      <sheetName val="Product Assumptions"/>
      <sheetName val="План_произв-в_x0006__x000c__x0007__x000f__x0010__x0011__x0007__x0007_贰΢ǅ"/>
      <sheetName val="Служебный ФК?_x001f_"/>
      <sheetName val="Служебный ФК?_x0012_"/>
      <sheetName val="Служебный ФК悤_x001d_"/>
      <sheetName val="6НК吀ᥢഀ榃"/>
      <sheetName val="ConsumptionPerUnit"/>
      <sheetName val="14.1.8.11.(Прочие)"/>
      <sheetName val="План_произв-в_x0006__x000c__x0007__x000f__x0010__x0011__x0007__x0007_贰΢ǅ_x0000_Ā_x0000__x0000__x0000__x0000_"/>
      <sheetName val="[form.xls][form.xls]6НК/"/>
      <sheetName val="3.ФОТ"/>
      <sheetName val="4.Налоги"/>
      <sheetName val="Залоги c RS"/>
      <sheetName val="Исх"/>
      <sheetName val="WBS98"/>
      <sheetName val="Управление"/>
      <sheetName val="input_data"/>
      <sheetName val="Финбюджет свод "/>
      <sheetName val="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/>
      <sheetData sheetId="638"/>
      <sheetData sheetId="639"/>
      <sheetData sheetId="640"/>
      <sheetData sheetId="641"/>
      <sheetData sheetId="642"/>
      <sheetData sheetId="643"/>
      <sheetData sheetId="644" refreshError="1"/>
      <sheetData sheetId="645"/>
      <sheetData sheetId="646"/>
      <sheetData sheetId="647"/>
      <sheetData sheetId="648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 refreshError="1"/>
      <sheetData sheetId="682" refreshError="1"/>
      <sheetData sheetId="683" refreshError="1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/>
      <sheetData sheetId="851"/>
      <sheetData sheetId="852" refreshError="1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/>
      <sheetData sheetId="900"/>
      <sheetData sheetId="901"/>
      <sheetData sheetId="902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/>
      <sheetData sheetId="922" refreshError="1"/>
      <sheetData sheetId="923"/>
      <sheetData sheetId="924" refreshError="1"/>
      <sheetData sheetId="925" refreshError="1"/>
      <sheetData sheetId="926" refreshError="1"/>
      <sheetData sheetId="927" refreshError="1"/>
      <sheetData sheetId="928"/>
      <sheetData sheetId="929"/>
      <sheetData sheetId="930" refreshError="1"/>
      <sheetData sheetId="931" refreshError="1"/>
      <sheetData sheetId="932"/>
      <sheetData sheetId="933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/>
      <sheetData sheetId="94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Форма2"/>
      <sheetName val="56_1"/>
      <sheetName val="новая _5"/>
      <sheetName val="Статьи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name"/>
      <sheetName val="PROGNOS"/>
      <sheetName val="свод"/>
      <sheetName val="группа"/>
      <sheetName val="5R"/>
      <sheetName val="5"/>
      <sheetName val="Links"/>
      <sheetName val="ВОЛС"/>
      <sheetName val="FES"/>
      <sheetName val="Важн_2004"/>
      <sheetName val="KAZAK_RECO_ST_99"/>
      <sheetName val="Profit_&amp;_Loss_Total"/>
      <sheetName val="Lead"/>
      <sheetName val="Содержание"/>
      <sheetName val="57_1NKs плюс АА_Н"/>
      <sheetName val="Info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LBS Reminder"/>
      <sheetName val="Норм потери_БУ"/>
      <sheetName val="Loaded"/>
      <sheetName val="Статьи"/>
      <sheetName val="FS-97"/>
      <sheetName val="7.1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ШРР"/>
      <sheetName val="Баланс ТД"/>
      <sheetName val="12НК"/>
      <sheetName val="7НК"/>
      <sheetName val="Важн_20041"/>
      <sheetName val="База"/>
      <sheetName val="Труд"/>
      <sheetName val="2БО"/>
      <sheetName val="2НК"/>
      <sheetName val="OffshoreBatchReport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Area Summary"/>
      <sheetName val="price"/>
      <sheetName val="Anlagevermögen"/>
      <sheetName val="Лист5"/>
      <sheetName val="ЗАО_н.ит"/>
      <sheetName val="11"/>
      <sheetName val="ЗАО_мес"/>
      <sheetName val="Осн"/>
      <sheetName val="Сдача "/>
      <sheetName val="Пром1"/>
      <sheetName val="предприятия"/>
      <sheetName val="Sample"/>
      <sheetName val="Управление"/>
      <sheetName val="Перечень данных"/>
      <sheetName val="Важн_20042"/>
      <sheetName val="7_1"/>
      <sheetName val="Баланс_ТД"/>
      <sheetName val="ГСМ_Гараж"/>
      <sheetName val="ГСМ_по_инвест"/>
      <sheetName val="Запчасти_Гараж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Стор_Орг_РМУ"/>
      <sheetName val="Перечень_данных"/>
      <sheetName val="57_1NKs_плюс_АА_Н"/>
      <sheetName val="Плата по %"/>
      <sheetName val="Sheet1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6НК-cт."/>
      <sheetName val="Captions"/>
      <sheetName val="Содержание"/>
      <sheetName val="Форма2"/>
      <sheetName val="из сем"/>
      <sheetName val="KAZAK RECO ST 99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RD_610"/>
      <sheetName val="Справочники"/>
      <sheetName val="IPO1"/>
      <sheetName val="Модель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7_1"/>
      <sheetName val="6НК-cт_"/>
      <sheetName val="из_сем"/>
      <sheetName val="KAZAK_RECO_ST_99"/>
      <sheetName val="Cover"/>
      <sheetName val="3НК"/>
      <sheetName val="12июля"/>
      <sheetName val="Links"/>
      <sheetName val="list_with_code"/>
      <sheetName val="KCC"/>
      <sheetName val="misc"/>
      <sheetName val="FS-97"/>
      <sheetName val="SA Procedures"/>
      <sheetName val="MetaData"/>
      <sheetName val="ВОЛС"/>
      <sheetName val="Список документов"/>
      <sheetName val="7"/>
      <sheetName val="10"/>
      <sheetName val="1"/>
      <sheetName val="Capex"/>
      <sheetName val="Статьи"/>
      <sheetName val="Мебель"/>
      <sheetName val="SMSTemp"/>
      <sheetName val="Управление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7_11"/>
      <sheetName val="  2.3.2"/>
      <sheetName val="2 БО"/>
      <sheetName val="Info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расчет (сити)  (2)"/>
      <sheetName val="расчет (сити)  (3)"/>
      <sheetName val="FES"/>
      <sheetName val="Собственный капитал"/>
      <sheetName val="Production_Ref Q-1-3"/>
      <sheetName val="Analytics"/>
      <sheetName val="Kolommen_balans"/>
      <sheetName val="структура долга-2"/>
      <sheetName val="Начисления процентов"/>
      <sheetName val="Comp06"/>
      <sheetName val="Данные"/>
      <sheetName val="ДД"/>
      <sheetName val="7_12"/>
      <sheetName val="свод_по_доходам"/>
      <sheetName val="PR_CN"/>
      <sheetName val="H3_100_Rollforward"/>
      <sheetName val="AFE's__By_Afe"/>
      <sheetName val="__2_3_2"/>
      <sheetName val="2_БО"/>
      <sheetName val="д.7.001"/>
      <sheetName val="rosetti"/>
      <sheetName val="PROGNOS"/>
      <sheetName val="IS"/>
      <sheetName val="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  <row r="2688">
          <cell r="G2688">
            <v>0</v>
          </cell>
        </row>
        <row r="65536">
          <cell r="V65536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 t="str">
            <v>S_12</v>
          </cell>
        </row>
        <row r="67">
          <cell r="A67" t="str">
            <v>-_13Н</v>
          </cell>
        </row>
        <row r="68">
          <cell r="A68" t="str">
            <v>S_13</v>
          </cell>
        </row>
        <row r="69">
          <cell r="A69" t="str">
            <v>-_14Н</v>
          </cell>
        </row>
        <row r="70">
          <cell r="A70" t="str">
            <v>S_14</v>
          </cell>
        </row>
        <row r="71">
          <cell r="A71" t="str">
            <v>-_15Н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C28" t="str">
            <v>01</v>
          </cell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>
        <row r="1">
          <cell r="H1" t="str">
            <v>Вид</v>
          </cell>
        </row>
      </sheetData>
      <sheetData sheetId="93">
        <row r="1">
          <cell r="H1" t="str">
            <v>Вид</v>
          </cell>
        </row>
      </sheetData>
      <sheetData sheetId="94">
        <row r="1">
          <cell r="H1" t="str">
            <v>Вид</v>
          </cell>
        </row>
      </sheetData>
      <sheetData sheetId="95">
        <row r="1">
          <cell r="H1" t="str">
            <v>Вид</v>
          </cell>
        </row>
      </sheetData>
      <sheetData sheetId="96">
        <row r="1">
          <cell r="H1" t="str">
            <v>Вид</v>
          </cell>
        </row>
      </sheetData>
      <sheetData sheetId="97">
        <row r="1">
          <cell r="H1" t="str">
            <v>Вид</v>
          </cell>
        </row>
      </sheetData>
      <sheetData sheetId="98">
        <row r="1">
          <cell r="H1" t="str">
            <v>Вид</v>
          </cell>
        </row>
      </sheetData>
      <sheetData sheetId="99">
        <row r="1">
          <cell r="H1" t="str">
            <v>Вид</v>
          </cell>
        </row>
      </sheetData>
      <sheetData sheetId="100">
        <row r="1">
          <cell r="H1" t="str">
            <v>Вид</v>
          </cell>
        </row>
      </sheetData>
      <sheetData sheetId="101">
        <row r="1">
          <cell r="H1" t="str">
            <v>Вид</v>
          </cell>
        </row>
      </sheetData>
      <sheetData sheetId="102">
        <row r="1">
          <cell r="H1" t="str">
            <v>Вид</v>
          </cell>
        </row>
      </sheetData>
      <sheetData sheetId="103">
        <row r="1">
          <cell r="H1" t="str">
            <v>Вид</v>
          </cell>
        </row>
      </sheetData>
      <sheetData sheetId="104">
        <row r="1">
          <cell r="H1" t="str">
            <v>Вид</v>
          </cell>
        </row>
      </sheetData>
      <sheetData sheetId="105">
        <row r="1">
          <cell r="H1" t="str">
            <v>Вид</v>
          </cell>
        </row>
      </sheetData>
      <sheetData sheetId="106">
        <row r="1">
          <cell r="H1" t="str">
            <v>Вид</v>
          </cell>
        </row>
      </sheetData>
      <sheetData sheetId="107">
        <row r="1">
          <cell r="H1" t="str">
            <v>Вид</v>
          </cell>
        </row>
      </sheetData>
      <sheetData sheetId="108">
        <row r="1">
          <cell r="H1" t="str">
            <v>Вид</v>
          </cell>
        </row>
      </sheetData>
      <sheetData sheetId="109">
        <row r="1">
          <cell r="H1" t="str">
            <v>Вид</v>
          </cell>
        </row>
      </sheetData>
      <sheetData sheetId="110">
        <row r="1">
          <cell r="H1" t="str">
            <v>Вид</v>
          </cell>
        </row>
      </sheetData>
      <sheetData sheetId="111">
        <row r="1">
          <cell r="H1" t="str">
            <v>Вид</v>
          </cell>
        </row>
      </sheetData>
      <sheetData sheetId="112">
        <row r="1">
          <cell r="H1" t="str">
            <v>Вид</v>
          </cell>
        </row>
      </sheetData>
      <sheetData sheetId="113">
        <row r="1">
          <cell r="H1" t="str">
            <v>Вид</v>
          </cell>
        </row>
      </sheetData>
      <sheetData sheetId="114">
        <row r="1">
          <cell r="H1" t="str">
            <v>Вид</v>
          </cell>
        </row>
      </sheetData>
      <sheetData sheetId="115">
        <row r="1">
          <cell r="H1" t="str">
            <v>Вид</v>
          </cell>
        </row>
      </sheetData>
      <sheetData sheetId="116">
        <row r="1">
          <cell r="H1" t="str">
            <v>Вид</v>
          </cell>
        </row>
      </sheetData>
      <sheetData sheetId="117">
        <row r="1">
          <cell r="H1" t="str">
            <v>Вид</v>
          </cell>
        </row>
      </sheetData>
      <sheetData sheetId="118">
        <row r="1">
          <cell r="H1" t="str">
            <v>Вид</v>
          </cell>
        </row>
      </sheetData>
      <sheetData sheetId="119">
        <row r="1">
          <cell r="H1" t="str">
            <v>Вид</v>
          </cell>
        </row>
      </sheetData>
      <sheetData sheetId="120">
        <row r="1">
          <cell r="H1" t="str">
            <v>Вид</v>
          </cell>
        </row>
      </sheetData>
      <sheetData sheetId="121">
        <row r="1">
          <cell r="H1" t="str">
            <v>Вид</v>
          </cell>
        </row>
      </sheetData>
      <sheetData sheetId="122">
        <row r="1">
          <cell r="H1" t="str">
            <v>Вид</v>
          </cell>
        </row>
      </sheetData>
      <sheetData sheetId="123">
        <row r="1">
          <cell r="H1" t="str">
            <v>Вид</v>
          </cell>
        </row>
      </sheetData>
      <sheetData sheetId="124">
        <row r="1">
          <cell r="H1" t="str">
            <v>Вид</v>
          </cell>
        </row>
      </sheetData>
      <sheetData sheetId="125">
        <row r="1">
          <cell r="H1" t="str">
            <v>Вид</v>
          </cell>
        </row>
      </sheetData>
      <sheetData sheetId="126">
        <row r="1">
          <cell r="H1" t="str">
            <v>Вид</v>
          </cell>
        </row>
      </sheetData>
      <sheetData sheetId="127">
        <row r="1">
          <cell r="H1" t="str">
            <v>Вид</v>
          </cell>
        </row>
      </sheetData>
      <sheetData sheetId="128">
        <row r="1">
          <cell r="H1" t="str">
            <v>Вид</v>
          </cell>
        </row>
      </sheetData>
      <sheetData sheetId="129">
        <row r="1">
          <cell r="H1" t="str">
            <v>Вид</v>
          </cell>
        </row>
      </sheetData>
      <sheetData sheetId="130">
        <row r="1">
          <cell r="H1" t="str">
            <v>Вид</v>
          </cell>
        </row>
      </sheetData>
      <sheetData sheetId="131">
        <row r="1">
          <cell r="H1" t="str">
            <v>Вид</v>
          </cell>
        </row>
      </sheetData>
      <sheetData sheetId="132">
        <row r="1">
          <cell r="H1" t="str">
            <v>Вид</v>
          </cell>
        </row>
      </sheetData>
      <sheetData sheetId="133">
        <row r="1">
          <cell r="H1" t="str">
            <v>Вид</v>
          </cell>
        </row>
      </sheetData>
      <sheetData sheetId="134">
        <row r="1">
          <cell r="H1" t="str">
            <v>Вид</v>
          </cell>
        </row>
      </sheetData>
      <sheetData sheetId="135">
        <row r="1">
          <cell r="H1" t="str">
            <v>Вид</v>
          </cell>
        </row>
      </sheetData>
      <sheetData sheetId="136">
        <row r="1">
          <cell r="H1" t="str">
            <v>Вид</v>
          </cell>
        </row>
      </sheetData>
      <sheetData sheetId="137">
        <row r="1">
          <cell r="H1" t="str">
            <v>Вид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Links"/>
      <sheetName val="Lead"/>
      <sheetName val="base"/>
      <sheetName val="Publicación Diarios - Memo"/>
      <sheetName val="Prelim Cost"/>
      <sheetName val="CamKum Prod"/>
      <sheetName val="payroll_2003_modified"/>
      <sheetName val="B-4"/>
      <sheetName val="H-610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  <sheetName val="2.2 ОтклОТМ"/>
      <sheetName val="1.3.2 ОТМ"/>
      <sheetName val="Предпр"/>
      <sheetName val="ЦентрЗатр"/>
      <sheetName val="ЕдИзм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1"/>
      <sheetName val="XLR_NoRangeSheet"/>
      <sheetName val="1NK"/>
      <sheetName val="фот пп2000разбивка"/>
      <sheetName val="Production_Ref Q-1-3"/>
      <sheetName val="ЗАО_н.ит"/>
      <sheetName val="#ССЫЛКА"/>
      <sheetName val="ЗАО_мес"/>
      <sheetName val="из сем"/>
      <sheetName val="Production_ref_Q4"/>
      <sheetName val="Sales-COS"/>
      <sheetName val="PP&amp;E mvt for 2003"/>
      <sheetName val="Financial ratios А3"/>
      <sheetName val="2_2 ОтклОТМ"/>
      <sheetName val="1_3_2 ОТМ"/>
      <sheetName val="I. Прогноз доходов"/>
      <sheetName val="U2 775 - COGS comparison per su"/>
      <sheetName val="SMSTemp"/>
      <sheetName val="Non-Statistical Sampling Master"/>
      <sheetName val="Global Data"/>
      <sheetName val="A-20"/>
      <sheetName val="Keys"/>
      <sheetName val="Precios"/>
      <sheetName val="Analytics"/>
      <sheetName val="GAAP TB 31.12.01  detail p&amp;l"/>
      <sheetName val="FA Movement Kyrg"/>
      <sheetName val="Reference"/>
      <sheetName val="Anlagevermögen"/>
      <sheetName val="ОТиТБ"/>
      <sheetName val="Статьи"/>
      <sheetName val="78"/>
      <sheetName val="PM-TE"/>
      <sheetName val="Test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База"/>
      <sheetName val="Преискурант"/>
      <sheetName val="стр.245 (2)"/>
      <sheetName val="SETUP"/>
      <sheetName val="ОборБалФормОтч"/>
      <sheetName val="ТитулЛистОтч"/>
      <sheetName val="FES"/>
      <sheetName val="Instructions"/>
      <sheetName val="US Dollar 2003"/>
      <sheetName val="SDR 2003"/>
      <sheetName val="Captions"/>
      <sheetName val="Info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Movements"/>
      <sheetName val="АПК реформа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Б.мчас (П)"/>
      <sheetName val="Лист3"/>
      <sheetName val="Свод"/>
      <sheetName val="H3.100 Rollforward"/>
      <sheetName val="Налоги"/>
      <sheetName val="GTM BK"/>
      <sheetName val="Const"/>
      <sheetName val="Dep_OpEx"/>
      <sheetName val="Consolidator Inputs"/>
      <sheetName val="Auxilliary_Info"/>
      <sheetName val="Sheet1"/>
      <sheetName val="TOC"/>
      <sheetName val="NPV"/>
      <sheetName val="План произв-ва (мес.) (бюджет)"/>
      <sheetName val="Итоговая таблица"/>
      <sheetName val="Расчет2000Прямой"/>
      <sheetName val="Собственный капитал"/>
      <sheetName val="1 (2)"/>
      <sheetName val="PIT&amp;PP(2)"/>
      <sheetName val="Pbs_Wbs_ATC"/>
      <sheetName val="Список документов"/>
      <sheetName val="перевозки"/>
      <sheetName val="GAAP TB 30.09.01  detail p&amp;l"/>
      <sheetName val="KreПК"/>
      <sheetName val="calc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N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$ IS"/>
      <sheetName val="MetaData"/>
      <sheetName val="ЛСЦ начисленное на 31.12.08"/>
      <sheetName val="ЛЛизинг начис. на 31.12.08"/>
      <sheetName val="ВОЛС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10"/>
      <sheetName val="7"/>
      <sheetName val="Settings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oduction_analysis"/>
      <sheetName val="3НК"/>
      <sheetName val="153541"/>
      <sheetName val="InputTI"/>
      <sheetName val="Profiles"/>
      <sheetName val="Wells"/>
      <sheetName val="breakdown"/>
      <sheetName val="P&amp;L"/>
      <sheetName val="Provisions"/>
      <sheetName val="FA depreciation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CD-실적"/>
      <sheetName val="25. Hidden"/>
      <sheetName val="2. Inputs"/>
      <sheetName val="A4-1&amp;2"/>
      <sheetName val="Шт расписание"/>
      <sheetName val="Prelim Cost"/>
      <sheetName val="FS-97"/>
      <sheetName val="PY misstatements"/>
      <sheetName val="TPC con vs bdg"/>
      <sheetName val="KONSOLID"/>
      <sheetName val="Код_ГТМ"/>
      <sheetName val="7_1"/>
      <sheetName val="MACRO2_XLM"/>
      <sheetName val="U-ZR_AT1_XLS"/>
      <sheetName val="I_KEY_INFORMATION"/>
      <sheetName val="из_сем3"/>
      <sheetName val="US_Dollar_20033"/>
      <sheetName val="SDR_20033"/>
      <sheetName val="Control_Settings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почтов_"/>
      <sheetName val="GTM_BK"/>
      <sheetName val="Consolidator_Inputs"/>
      <sheetName val="6НК-cт_"/>
      <sheetName val="Interco_payables&amp;receivable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2_2_ОтклОТМ1"/>
      <sheetName val="1_3_2_ОТМ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2"/>
      <sheetName val="1_3_2_ОТМ2"/>
      <sheetName val="Собственный_капитал"/>
      <sheetName val="2кв_"/>
      <sheetName val="Non-Statistical_Sampling_Master"/>
      <sheetName val="Global_Data"/>
      <sheetName val="H3_100_Rollforward"/>
      <sheetName val="Инв_вл"/>
      <sheetName val="факт_2005_г_"/>
      <sheetName val="д_7_001"/>
      <sheetName val="свод_грузоотпр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План_произв-ва_(мес_)_(бюджет)"/>
      <sheetName val="Итоговая_таблица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SA_Procedures"/>
      <sheetName val="ГМ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Служебный_ФКРБ"/>
      <sheetName val="Источник_финансирования"/>
      <sheetName val="Способ_закупки"/>
      <sheetName val="Тип_пункта_плана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мат расходы"/>
      <sheetName val="Управление"/>
      <sheetName val="Planned VoWD"/>
      <sheetName val="Lead"/>
      <sheetName val="FA_depreciation"/>
      <sheetName val="PY_misstatements"/>
      <sheetName val="25__Hidden"/>
      <sheetName val="2__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 refreshError="1"/>
      <sheetData sheetId="716" refreshError="1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 refreshError="1"/>
      <sheetData sheetId="731"/>
      <sheetData sheetId="732"/>
      <sheetData sheetId="733"/>
      <sheetData sheetId="734"/>
      <sheetData sheetId="735"/>
      <sheetData sheetId="736"/>
      <sheetData sheetId="737"/>
      <sheetData sheetId="738" refreshError="1"/>
      <sheetData sheetId="739"/>
      <sheetData sheetId="740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/>
      <sheetData sheetId="755"/>
      <sheetData sheetId="756"/>
      <sheetData sheetId="757"/>
      <sheetData sheetId="758"/>
      <sheetData sheetId="759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/>
      <sheetData sheetId="867"/>
      <sheetData sheetId="868"/>
      <sheetData sheetId="86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Форма2"/>
      <sheetName val="1NK"/>
    </sheetNames>
    <sheetDataSet>
      <sheetData sheetId="0"/>
      <sheetData sheetId="1" refreshError="1"/>
      <sheetData sheetId="2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600000"/>
      <sheetName val="700000"/>
      <sheetName val="700000 (общая)"/>
      <sheetName val="610000-783000"/>
      <sheetName val="Общий"/>
      <sheetName val="ОПУ"/>
      <sheetName val="Входные параметры"/>
      <sheetName val="Data"/>
      <sheetName val="2.2 ОтклОТМ"/>
      <sheetName val="1.3.2 ОТМ"/>
      <sheetName val="Предпр"/>
      <sheetName val="ЦентрЗатр"/>
      <sheetName val="ЕдИзм"/>
    </sheetNames>
    <sheetDataSet>
      <sheetData sheetId="0"/>
      <sheetData sheetId="1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C2">
            <v>165292559.41435999</v>
          </cell>
          <cell r="D2">
            <v>165292559.41435999</v>
          </cell>
        </row>
        <row r="3">
          <cell r="A3" t="str">
            <v>30N.291</v>
          </cell>
          <cell r="B3">
            <v>176680.65603000001</v>
          </cell>
          <cell r="C3">
            <v>5022.3054899999997</v>
          </cell>
          <cell r="D3">
            <v>181702.96152000001</v>
          </cell>
        </row>
        <row r="4">
          <cell r="A4" t="str">
            <v>30N.295</v>
          </cell>
          <cell r="B4">
            <v>574183.78095000004</v>
          </cell>
          <cell r="C4">
            <v>206219.4565</v>
          </cell>
          <cell r="D4">
            <v>780403.23745000002</v>
          </cell>
        </row>
      </sheetData>
      <sheetData sheetId="2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30N.111F2-31.05</v>
          </cell>
          <cell r="B2" t="str">
            <v>30N.111</v>
          </cell>
          <cell r="C2" t="str">
            <v>F2-31.05</v>
          </cell>
          <cell r="D2">
            <v>-22985.80689</v>
          </cell>
          <cell r="E2">
            <v>-1654678.7175</v>
          </cell>
          <cell r="F2">
            <v>-1677664.5243899999</v>
          </cell>
        </row>
        <row r="3">
          <cell r="A3" t="str">
            <v>30N.111F2-31.06</v>
          </cell>
          <cell r="B3" t="str">
            <v>30N.111</v>
          </cell>
          <cell r="C3" t="str">
            <v>F2-31.06</v>
          </cell>
          <cell r="D3">
            <v>-1033.14849</v>
          </cell>
          <cell r="E3">
            <v>-28128.56869</v>
          </cell>
          <cell r="F3">
            <v>-29161.71718</v>
          </cell>
        </row>
        <row r="4">
          <cell r="A4" t="str">
            <v>30N.111F2-31.111</v>
          </cell>
          <cell r="B4" t="str">
            <v>30N.111</v>
          </cell>
          <cell r="C4" t="str">
            <v>F2-31.111</v>
          </cell>
          <cell r="E4">
            <v>-7847024.2883099997</v>
          </cell>
          <cell r="F4">
            <v>-7847024.2883099997</v>
          </cell>
        </row>
        <row r="5">
          <cell r="A5" t="str">
            <v>30N.111F2-31.15</v>
          </cell>
          <cell r="B5" t="str">
            <v>30N.111</v>
          </cell>
          <cell r="C5" t="str">
            <v>F2-31.15</v>
          </cell>
          <cell r="E5">
            <v>-2686739.9218700002</v>
          </cell>
          <cell r="F5">
            <v>-2686739.9218700002</v>
          </cell>
        </row>
        <row r="6">
          <cell r="A6" t="str">
            <v>30N.111F2-31.17</v>
          </cell>
          <cell r="B6" t="str">
            <v>30N.111</v>
          </cell>
          <cell r="C6" t="str">
            <v>F2-31.17</v>
          </cell>
          <cell r="E6">
            <v>-556.22126000000003</v>
          </cell>
          <cell r="F6">
            <v>-556.22126000000003</v>
          </cell>
        </row>
        <row r="7">
          <cell r="A7" t="str">
            <v>30N.111F2-31.19</v>
          </cell>
          <cell r="B7" t="str">
            <v>30N.111</v>
          </cell>
          <cell r="C7" t="str">
            <v>F2-31.19</v>
          </cell>
          <cell r="E7">
            <v>-123044519.43167999</v>
          </cell>
          <cell r="F7">
            <v>-123044519.43167999</v>
          </cell>
        </row>
        <row r="8">
          <cell r="A8" t="str">
            <v>30N.111F2-31.205</v>
          </cell>
          <cell r="B8" t="str">
            <v>30N.111</v>
          </cell>
          <cell r="C8" t="str">
            <v>F2-31.205</v>
          </cell>
          <cell r="E8">
            <v>-3793279.2652799999</v>
          </cell>
          <cell r="F8">
            <v>-3793279.2652799999</v>
          </cell>
        </row>
        <row r="9">
          <cell r="A9" t="str">
            <v>30N.111F2-31.206</v>
          </cell>
          <cell r="B9" t="str">
            <v>30N.111</v>
          </cell>
          <cell r="C9" t="str">
            <v>F2-31.206</v>
          </cell>
          <cell r="E9">
            <v>-2465278.4717899999</v>
          </cell>
          <cell r="F9">
            <v>-2465278.4717899999</v>
          </cell>
        </row>
        <row r="10">
          <cell r="A10" t="str">
            <v>30N.111F2-31.22</v>
          </cell>
          <cell r="B10" t="str">
            <v>30N.111</v>
          </cell>
          <cell r="C10" t="str">
            <v>F2-31.22</v>
          </cell>
          <cell r="E10">
            <v>-6861.0063799999998</v>
          </cell>
          <cell r="F10">
            <v>-6861.0063799999998</v>
          </cell>
        </row>
        <row r="11">
          <cell r="A11" t="str">
            <v>30N.291F2-31.05</v>
          </cell>
          <cell r="B11" t="str">
            <v>30N.291</v>
          </cell>
          <cell r="C11" t="str">
            <v>F2-31.05</v>
          </cell>
          <cell r="E11">
            <v>-24616.281169999998</v>
          </cell>
          <cell r="F11">
            <v>-24616.281169999998</v>
          </cell>
        </row>
        <row r="12">
          <cell r="A12" t="str">
            <v>30N.291F2-31.17</v>
          </cell>
          <cell r="B12" t="str">
            <v>30N.291</v>
          </cell>
          <cell r="C12" t="str">
            <v>F2-31.17</v>
          </cell>
          <cell r="D12">
            <v>-141085.02945999999</v>
          </cell>
          <cell r="E12">
            <v>-1126.0655099999999</v>
          </cell>
          <cell r="F12">
            <v>-142211.09497000001</v>
          </cell>
        </row>
        <row r="13">
          <cell r="A13" t="str">
            <v>30N.291F2-31.18</v>
          </cell>
          <cell r="B13" t="str">
            <v>30N.291</v>
          </cell>
          <cell r="C13" t="str">
            <v>F2-31.18</v>
          </cell>
          <cell r="E13">
            <v>-2807.7959000000001</v>
          </cell>
          <cell r="F13">
            <v>-2807.7959000000001</v>
          </cell>
        </row>
        <row r="14">
          <cell r="A14" t="str">
            <v>30N.291F2-31.21</v>
          </cell>
          <cell r="B14" t="str">
            <v>30N.291</v>
          </cell>
          <cell r="C14" t="str">
            <v>F2-31.21</v>
          </cell>
          <cell r="D14">
            <v>-2.6406000000000001</v>
          </cell>
          <cell r="F14">
            <v>-2.6406000000000001</v>
          </cell>
        </row>
        <row r="15">
          <cell r="A15" t="str">
            <v>30N.295F2-31.03.1</v>
          </cell>
          <cell r="B15" t="str">
            <v>30N.295</v>
          </cell>
          <cell r="C15" t="str">
            <v>F2-31.03.1</v>
          </cell>
          <cell r="E15">
            <v>-9443.5679999999993</v>
          </cell>
          <cell r="F15">
            <v>-9443.5679999999993</v>
          </cell>
        </row>
        <row r="16">
          <cell r="A16" t="str">
            <v>30N.295F2-31.03.2</v>
          </cell>
          <cell r="B16" t="str">
            <v>30N.295</v>
          </cell>
          <cell r="C16" t="str">
            <v>F2-31.03.2</v>
          </cell>
          <cell r="E16">
            <v>-566.68799999999999</v>
          </cell>
          <cell r="F16">
            <v>-566.68799999999999</v>
          </cell>
        </row>
        <row r="17">
          <cell r="A17" t="str">
            <v>30N.295F2-31.03.3</v>
          </cell>
          <cell r="B17" t="str">
            <v>30N.295</v>
          </cell>
          <cell r="C17" t="str">
            <v>F2-31.03.3</v>
          </cell>
          <cell r="E17">
            <v>-472.12799999999999</v>
          </cell>
          <cell r="F17">
            <v>-472.12799999999999</v>
          </cell>
        </row>
        <row r="18">
          <cell r="A18" t="str">
            <v>30N.295F2-31.19</v>
          </cell>
          <cell r="B18" t="str">
            <v>30N.295</v>
          </cell>
          <cell r="C18" t="str">
            <v>F2-31.19</v>
          </cell>
          <cell r="E18">
            <v>-288.35775999999998</v>
          </cell>
          <cell r="F18">
            <v>-288.35775999999998</v>
          </cell>
        </row>
        <row r="19">
          <cell r="A19" t="str">
            <v>30N.295F2-31.20</v>
          </cell>
          <cell r="B19" t="str">
            <v>30N.295</v>
          </cell>
          <cell r="C19" t="str">
            <v>F2-31.20</v>
          </cell>
          <cell r="D19">
            <v>-149.86799999999999</v>
          </cell>
          <cell r="E19">
            <v>-162.9</v>
          </cell>
          <cell r="F19">
            <v>-312.76799999999997</v>
          </cell>
        </row>
        <row r="20">
          <cell r="A20" t="str">
            <v>30N.295F2-31.23</v>
          </cell>
          <cell r="B20" t="str">
            <v>30N.295</v>
          </cell>
          <cell r="C20" t="str">
            <v>F2-31.23</v>
          </cell>
          <cell r="D20">
            <v>-4131.44733</v>
          </cell>
          <cell r="E20">
            <v>-185519.94008999999</v>
          </cell>
          <cell r="F20">
            <v>-189651.38742000001</v>
          </cell>
        </row>
        <row r="21">
          <cell r="A21" t="str">
            <v>30N.295F2-31.27</v>
          </cell>
          <cell r="B21" t="str">
            <v>30N.295</v>
          </cell>
          <cell r="C21" t="str">
            <v>F2-31.27</v>
          </cell>
          <cell r="E21">
            <v>-2040</v>
          </cell>
          <cell r="F21">
            <v>-2040</v>
          </cell>
        </row>
        <row r="22">
          <cell r="A22" t="str">
            <v>30N.295F2-31.32</v>
          </cell>
          <cell r="B22" t="str">
            <v>30N.295</v>
          </cell>
          <cell r="C22" t="str">
            <v>F2-31.32</v>
          </cell>
          <cell r="D22">
            <v>-18.254999999999999</v>
          </cell>
          <cell r="E22">
            <v>-124.3019</v>
          </cell>
          <cell r="F22">
            <v>-142.55690000000001</v>
          </cell>
        </row>
        <row r="23">
          <cell r="A23" t="str">
            <v>30N.295F2-31.99</v>
          </cell>
          <cell r="B23" t="str">
            <v>30N.295</v>
          </cell>
          <cell r="C23" t="str">
            <v>F2-31.99</v>
          </cell>
          <cell r="D23">
            <v>-171.40100000000001</v>
          </cell>
          <cell r="E23">
            <v>-885.23667</v>
          </cell>
          <cell r="F23">
            <v>-1056.6376700000001</v>
          </cell>
        </row>
        <row r="24">
          <cell r="A24" t="str">
            <v>30N.299F2-31.05</v>
          </cell>
          <cell r="B24" t="str">
            <v>30N.299</v>
          </cell>
          <cell r="C24" t="str">
            <v>F2-31.05</v>
          </cell>
          <cell r="E24">
            <v>-245821.60863</v>
          </cell>
          <cell r="F24">
            <v>-245821.60863</v>
          </cell>
        </row>
      </sheetData>
      <sheetData sheetId="3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30N.111</v>
          </cell>
          <cell r="B2">
            <v>-24018.955379999999</v>
          </cell>
          <cell r="C2">
            <v>-141527065.89276001</v>
          </cell>
          <cell r="D2">
            <v>-141551084.84814</v>
          </cell>
        </row>
        <row r="3">
          <cell r="A3" t="str">
            <v>30N.291</v>
          </cell>
          <cell r="B3">
            <v>-141087.67006</v>
          </cell>
          <cell r="C3">
            <v>-28550.14258</v>
          </cell>
          <cell r="D3">
            <v>-169637.81263999999</v>
          </cell>
        </row>
        <row r="4">
          <cell r="A4" t="str">
            <v>30N.295</v>
          </cell>
          <cell r="B4">
            <v>-4470.9713300000003</v>
          </cell>
          <cell r="C4">
            <v>-199503.12041999999</v>
          </cell>
          <cell r="D4">
            <v>-203974.09174999999</v>
          </cell>
        </row>
        <row r="5">
          <cell r="A5" t="str">
            <v>30N.299</v>
          </cell>
          <cell r="C5">
            <v>-245821.60863</v>
          </cell>
          <cell r="D5">
            <v>-245821.60863</v>
          </cell>
        </row>
      </sheetData>
      <sheetData sheetId="4">
        <row r="1">
          <cell r="D1" t="str">
            <v>Внутри группы</v>
          </cell>
          <cell r="E1" t="str">
            <v>Внешние</v>
          </cell>
          <cell r="F1" t="str">
            <v>Всего</v>
          </cell>
        </row>
        <row r="2">
          <cell r="A2" t="str">
            <v>610000F2-37.03</v>
          </cell>
          <cell r="B2" t="str">
            <v>610000</v>
          </cell>
          <cell r="C2" t="str">
            <v>F2-37.03</v>
          </cell>
          <cell r="D2">
            <v>1541762.7883899999</v>
          </cell>
          <cell r="E2">
            <v>958252.47242000001</v>
          </cell>
          <cell r="F2">
            <v>2500015.2608099999</v>
          </cell>
        </row>
        <row r="3">
          <cell r="A3" t="str">
            <v>610000F2-37.06</v>
          </cell>
          <cell r="B3" t="str">
            <v>610000</v>
          </cell>
          <cell r="C3" t="str">
            <v>F2-37.06</v>
          </cell>
          <cell r="E3">
            <v>101639.18696000001</v>
          </cell>
          <cell r="F3">
            <v>101639.18696000001</v>
          </cell>
        </row>
        <row r="4">
          <cell r="A4" t="str">
            <v>610000F2-37.24</v>
          </cell>
          <cell r="B4" t="str">
            <v>610000</v>
          </cell>
          <cell r="C4" t="str">
            <v>F2-37.24</v>
          </cell>
          <cell r="E4">
            <v>49728.59762</v>
          </cell>
          <cell r="F4">
            <v>49728.59762</v>
          </cell>
        </row>
        <row r="5">
          <cell r="A5" t="str">
            <v>610000F2-37.54</v>
          </cell>
          <cell r="B5" t="str">
            <v>610000</v>
          </cell>
          <cell r="C5" t="str">
            <v>F2-37.54</v>
          </cell>
          <cell r="D5">
            <v>304319.54947999999</v>
          </cell>
          <cell r="F5">
            <v>304319.54947999999</v>
          </cell>
        </row>
        <row r="6">
          <cell r="A6" t="str">
            <v>610000F2-37.55</v>
          </cell>
          <cell r="B6" t="str">
            <v>610000</v>
          </cell>
          <cell r="C6" t="str">
            <v>F2-37.55</v>
          </cell>
          <cell r="D6">
            <v>71097.888909999994</v>
          </cell>
          <cell r="E6">
            <v>210068.91245999999</v>
          </cell>
          <cell r="F6">
            <v>281166.80137</v>
          </cell>
        </row>
        <row r="7">
          <cell r="A7" t="str">
            <v>610000F2-37.61</v>
          </cell>
          <cell r="B7" t="str">
            <v>610000</v>
          </cell>
          <cell r="C7" t="str">
            <v>F2-37.61</v>
          </cell>
          <cell r="D7">
            <v>3158105.5980000002</v>
          </cell>
          <cell r="E7">
            <v>23866423.82666</v>
          </cell>
          <cell r="F7">
            <v>27024529.424660001</v>
          </cell>
        </row>
        <row r="8">
          <cell r="A8" t="str">
            <v>610000F2-37.63</v>
          </cell>
          <cell r="B8" t="str">
            <v>610000</v>
          </cell>
          <cell r="C8" t="str">
            <v>F2-37.63</v>
          </cell>
          <cell r="E8">
            <v>184027559.41464999</v>
          </cell>
          <cell r="F8">
            <v>184027559.41464999</v>
          </cell>
        </row>
        <row r="9">
          <cell r="A9" t="str">
            <v>624000F2-35.11</v>
          </cell>
          <cell r="B9" t="str">
            <v>624000</v>
          </cell>
          <cell r="C9" t="str">
            <v>F2-35.11</v>
          </cell>
          <cell r="E9">
            <v>833362.21429999999</v>
          </cell>
          <cell r="F9">
            <v>833362.21429999999</v>
          </cell>
        </row>
        <row r="10">
          <cell r="A10" t="str">
            <v>625000F2-39.02</v>
          </cell>
          <cell r="B10" t="str">
            <v>625000</v>
          </cell>
          <cell r="C10" t="str">
            <v>F2-39.02</v>
          </cell>
          <cell r="E10">
            <v>93117.29436</v>
          </cell>
          <cell r="F10">
            <v>93117.29436</v>
          </cell>
        </row>
        <row r="11">
          <cell r="A11" t="str">
            <v>625000F2-39.09</v>
          </cell>
          <cell r="B11" t="str">
            <v>625000</v>
          </cell>
          <cell r="C11" t="str">
            <v>F2-39.09</v>
          </cell>
          <cell r="E11">
            <v>1464232.3713199999</v>
          </cell>
          <cell r="F11">
            <v>1464232.3713199999</v>
          </cell>
        </row>
        <row r="12">
          <cell r="A12" t="str">
            <v>625000F2-39.10.2</v>
          </cell>
          <cell r="B12" t="str">
            <v>625000</v>
          </cell>
          <cell r="C12" t="str">
            <v>F2-39.10.2</v>
          </cell>
          <cell r="E12">
            <v>26287.5</v>
          </cell>
          <cell r="F12">
            <v>26287.5</v>
          </cell>
        </row>
        <row r="13">
          <cell r="A13" t="str">
            <v>625000F2-39.11.2</v>
          </cell>
          <cell r="B13" t="str">
            <v>625000</v>
          </cell>
          <cell r="C13" t="str">
            <v>F2-39.11.2</v>
          </cell>
          <cell r="E13">
            <v>800064.16208000004</v>
          </cell>
          <cell r="F13">
            <v>800064.16208000004</v>
          </cell>
        </row>
        <row r="14">
          <cell r="A14" t="str">
            <v>625000F2-39.13</v>
          </cell>
          <cell r="B14" t="str">
            <v>625000</v>
          </cell>
          <cell r="C14" t="str">
            <v>F2-39.13</v>
          </cell>
          <cell r="D14">
            <v>757529.88317000004</v>
          </cell>
          <cell r="E14">
            <v>714040.59927000001</v>
          </cell>
          <cell r="F14">
            <v>1471570.4824399999</v>
          </cell>
        </row>
        <row r="15">
          <cell r="A15" t="str">
            <v>710000F2-33.010</v>
          </cell>
          <cell r="B15" t="str">
            <v>710000</v>
          </cell>
          <cell r="C15" t="str">
            <v>F2-33.010</v>
          </cell>
          <cell r="D15">
            <v>-9830.1706799999993</v>
          </cell>
          <cell r="E15">
            <v>-1543767.15928</v>
          </cell>
          <cell r="F15">
            <v>-1553597.32996</v>
          </cell>
        </row>
        <row r="16">
          <cell r="A16" t="str">
            <v>710000F2-33.031</v>
          </cell>
          <cell r="B16" t="str">
            <v>710000</v>
          </cell>
          <cell r="C16" t="str">
            <v>F2-33.031</v>
          </cell>
          <cell r="E16">
            <v>-4462.1074699999999</v>
          </cell>
          <cell r="F16">
            <v>-4462.1074699999999</v>
          </cell>
        </row>
        <row r="17">
          <cell r="A17" t="str">
            <v>710000F2-33.032</v>
          </cell>
          <cell r="B17" t="str">
            <v>710000</v>
          </cell>
          <cell r="C17" t="str">
            <v>F2-33.032</v>
          </cell>
          <cell r="E17">
            <v>-296.14350000000002</v>
          </cell>
          <cell r="F17">
            <v>-296.14350000000002</v>
          </cell>
        </row>
        <row r="18">
          <cell r="A18" t="str">
            <v>710000F2-33.033</v>
          </cell>
          <cell r="B18" t="str">
            <v>710000</v>
          </cell>
          <cell r="C18" t="str">
            <v>F2-33.033</v>
          </cell>
          <cell r="E18">
            <v>-105.33815</v>
          </cell>
          <cell r="F18">
            <v>-105.33815</v>
          </cell>
        </row>
        <row r="19">
          <cell r="A19" t="str">
            <v>710000F2-33.040</v>
          </cell>
          <cell r="B19" t="str">
            <v>710000</v>
          </cell>
          <cell r="C19" t="str">
            <v>F2-33.040</v>
          </cell>
          <cell r="E19">
            <v>-13583.84973</v>
          </cell>
          <cell r="F19">
            <v>-13583.84973</v>
          </cell>
        </row>
        <row r="20">
          <cell r="A20" t="str">
            <v>710000F2-33.110</v>
          </cell>
          <cell r="B20" t="str">
            <v>710000</v>
          </cell>
          <cell r="C20" t="str">
            <v>F2-33.110</v>
          </cell>
          <cell r="E20">
            <v>-21484.41114</v>
          </cell>
          <cell r="F20">
            <v>-21484.41114</v>
          </cell>
        </row>
        <row r="21">
          <cell r="A21" t="str">
            <v>710000F2-33.120</v>
          </cell>
          <cell r="B21" t="str">
            <v>710000</v>
          </cell>
          <cell r="C21" t="str">
            <v>F2-33.120</v>
          </cell>
          <cell r="D21">
            <v>-6350.232</v>
          </cell>
          <cell r="E21">
            <v>-129043.8449</v>
          </cell>
          <cell r="F21">
            <v>-135394.07689999999</v>
          </cell>
        </row>
        <row r="22">
          <cell r="A22" t="str">
            <v>710000F2-33.130</v>
          </cell>
          <cell r="B22" t="str">
            <v>710000</v>
          </cell>
          <cell r="C22" t="str">
            <v>F2-33.130</v>
          </cell>
          <cell r="E22">
            <v>-18684.415430000001</v>
          </cell>
          <cell r="F22">
            <v>-18684.415430000001</v>
          </cell>
        </row>
        <row r="23">
          <cell r="A23" t="str">
            <v>710000F2-33.150</v>
          </cell>
          <cell r="B23" t="str">
            <v>710000</v>
          </cell>
          <cell r="C23" t="str">
            <v>F2-33.150</v>
          </cell>
          <cell r="E23">
            <v>-15.766</v>
          </cell>
          <cell r="F23">
            <v>-15.766</v>
          </cell>
        </row>
        <row r="24">
          <cell r="A24" t="str">
            <v>710000F2-33.170</v>
          </cell>
          <cell r="B24" t="str">
            <v>710000</v>
          </cell>
          <cell r="C24" t="str">
            <v>F2-33.170</v>
          </cell>
          <cell r="E24">
            <v>-1233.84521</v>
          </cell>
          <cell r="F24">
            <v>-1233.84521</v>
          </cell>
        </row>
        <row r="25">
          <cell r="A25" t="str">
            <v>710000F2-33.992</v>
          </cell>
          <cell r="B25" t="str">
            <v>710000</v>
          </cell>
          <cell r="C25" t="str">
            <v>F2-33.992</v>
          </cell>
          <cell r="E25">
            <v>-37.5</v>
          </cell>
          <cell r="F25">
            <v>-37.5</v>
          </cell>
        </row>
        <row r="26">
          <cell r="A26" t="str">
            <v>710000F2-33.993</v>
          </cell>
          <cell r="B26" t="str">
            <v>710000</v>
          </cell>
          <cell r="C26" t="str">
            <v>F2-33.993</v>
          </cell>
          <cell r="E26">
            <v>-38483.980490000002</v>
          </cell>
          <cell r="F26">
            <v>-38483.980490000002</v>
          </cell>
        </row>
        <row r="27">
          <cell r="A27" t="str">
            <v>710000F2-33.994</v>
          </cell>
          <cell r="B27" t="str">
            <v>710000</v>
          </cell>
          <cell r="C27" t="str">
            <v>F2-33.994</v>
          </cell>
          <cell r="E27">
            <v>-3643.82654</v>
          </cell>
          <cell r="F27">
            <v>-3643.82654</v>
          </cell>
        </row>
        <row r="28">
          <cell r="A28" t="str">
            <v>710000F2-33.995</v>
          </cell>
          <cell r="B28" t="str">
            <v>710000</v>
          </cell>
          <cell r="C28" t="str">
            <v>F2-33.995</v>
          </cell>
          <cell r="E28">
            <v>-974.12258999999995</v>
          </cell>
          <cell r="F28">
            <v>-974.12258999999995</v>
          </cell>
        </row>
        <row r="29">
          <cell r="A29" t="str">
            <v>710000F2-33.996</v>
          </cell>
          <cell r="B29" t="str">
            <v>710000</v>
          </cell>
          <cell r="C29" t="str">
            <v>F2-33.996</v>
          </cell>
          <cell r="E29">
            <v>-29671.930319999999</v>
          </cell>
          <cell r="F29">
            <v>-29671.930319999999</v>
          </cell>
        </row>
        <row r="30">
          <cell r="A30" t="str">
            <v>710000F2-33.997</v>
          </cell>
          <cell r="B30" t="str">
            <v>710000</v>
          </cell>
          <cell r="C30" t="str">
            <v>F2-33.997</v>
          </cell>
          <cell r="E30">
            <v>18688.155890000002</v>
          </cell>
          <cell r="F30">
            <v>18688.155890000002</v>
          </cell>
        </row>
        <row r="31">
          <cell r="A31" t="str">
            <v>710000F2-33.998</v>
          </cell>
          <cell r="B31" t="str">
            <v>710000</v>
          </cell>
          <cell r="C31" t="str">
            <v>F2-33.998</v>
          </cell>
          <cell r="D31">
            <v>-215.55099999999999</v>
          </cell>
          <cell r="E31">
            <v>-104.91200000000001</v>
          </cell>
          <cell r="F31">
            <v>-320.46300000000002</v>
          </cell>
        </row>
        <row r="32">
          <cell r="A32" t="str">
            <v>710000F2-33.999</v>
          </cell>
          <cell r="B32" t="str">
            <v>710000</v>
          </cell>
          <cell r="C32" t="str">
            <v>F2-33.999</v>
          </cell>
          <cell r="E32">
            <v>-10854.21126</v>
          </cell>
          <cell r="F32">
            <v>-10854.21126</v>
          </cell>
        </row>
        <row r="33">
          <cell r="A33" t="str">
            <v>720000F2-32.0101</v>
          </cell>
          <cell r="B33" t="str">
            <v>720000</v>
          </cell>
          <cell r="C33" t="str">
            <v>F2-32.0101</v>
          </cell>
          <cell r="E33">
            <v>-2853161.2784899999</v>
          </cell>
          <cell r="F33">
            <v>-2853161.2784899999</v>
          </cell>
        </row>
        <row r="34">
          <cell r="A34" t="str">
            <v>720000F2-32.0102</v>
          </cell>
          <cell r="B34" t="str">
            <v>720000</v>
          </cell>
          <cell r="C34" t="str">
            <v>F2-32.0102</v>
          </cell>
          <cell r="E34">
            <v>-274082.49687999999</v>
          </cell>
          <cell r="F34">
            <v>-274082.49687999999</v>
          </cell>
        </row>
        <row r="35">
          <cell r="A35" t="str">
            <v>720000F2-32.0103</v>
          </cell>
          <cell r="B35" t="str">
            <v>720000</v>
          </cell>
          <cell r="C35" t="str">
            <v>F2-32.0103</v>
          </cell>
          <cell r="E35">
            <v>-27150.603500000001</v>
          </cell>
          <cell r="F35">
            <v>-27150.603500000001</v>
          </cell>
        </row>
        <row r="36">
          <cell r="A36" t="str">
            <v>720000F2-32.0104</v>
          </cell>
          <cell r="B36" t="str">
            <v>720000</v>
          </cell>
          <cell r="C36" t="str">
            <v>F2-32.0104</v>
          </cell>
          <cell r="E36">
            <v>-25101.773450000001</v>
          </cell>
          <cell r="F36">
            <v>-25101.773450000001</v>
          </cell>
        </row>
        <row r="37">
          <cell r="A37" t="str">
            <v>720000F2-32.0105</v>
          </cell>
          <cell r="B37" t="str">
            <v>720000</v>
          </cell>
          <cell r="C37" t="str">
            <v>F2-32.0105</v>
          </cell>
          <cell r="E37">
            <v>191946.49600000001</v>
          </cell>
          <cell r="F37">
            <v>191946.49600000001</v>
          </cell>
        </row>
        <row r="38">
          <cell r="A38" t="str">
            <v>720000F2-32.0300</v>
          </cell>
          <cell r="B38" t="str">
            <v>720000</v>
          </cell>
          <cell r="C38" t="str">
            <v>F2-32.0300</v>
          </cell>
          <cell r="E38">
            <v>-105610.50235</v>
          </cell>
          <cell r="F38">
            <v>-105610.50235</v>
          </cell>
        </row>
        <row r="39">
          <cell r="A39" t="str">
            <v>720000F2-32.0400</v>
          </cell>
          <cell r="B39" t="str">
            <v>720000</v>
          </cell>
          <cell r="C39" t="str">
            <v>F2-32.0400</v>
          </cell>
          <cell r="E39">
            <v>-79931.065820000003</v>
          </cell>
          <cell r="F39">
            <v>-79931.065820000003</v>
          </cell>
        </row>
        <row r="40">
          <cell r="A40" t="str">
            <v>720000F2-32.1001</v>
          </cell>
          <cell r="B40" t="str">
            <v>720000</v>
          </cell>
          <cell r="C40" t="str">
            <v>F2-32.1001</v>
          </cell>
          <cell r="E40">
            <v>-7489.9894999999997</v>
          </cell>
          <cell r="F40">
            <v>-7489.9894999999997</v>
          </cell>
        </row>
        <row r="41">
          <cell r="A41" t="str">
            <v>720000F2-32.1002</v>
          </cell>
          <cell r="B41" t="str">
            <v>720000</v>
          </cell>
          <cell r="C41" t="str">
            <v>F2-32.1002</v>
          </cell>
          <cell r="E41">
            <v>-2190</v>
          </cell>
          <cell r="F41">
            <v>-2190</v>
          </cell>
        </row>
        <row r="42">
          <cell r="A42" t="str">
            <v>720000F2-32.1003</v>
          </cell>
          <cell r="B42" t="str">
            <v>720000</v>
          </cell>
          <cell r="C42" t="str">
            <v>F2-32.1003</v>
          </cell>
          <cell r="E42">
            <v>-3347.7337200000002</v>
          </cell>
          <cell r="F42">
            <v>-3347.7337200000002</v>
          </cell>
        </row>
        <row r="43">
          <cell r="A43" t="str">
            <v>720000F2-32.1004</v>
          </cell>
          <cell r="B43" t="str">
            <v>720000</v>
          </cell>
          <cell r="C43" t="str">
            <v>F2-32.1004</v>
          </cell>
          <cell r="E43">
            <v>-162.00344999999999</v>
          </cell>
          <cell r="F43">
            <v>-162.00344999999999</v>
          </cell>
        </row>
        <row r="44">
          <cell r="A44" t="str">
            <v>720000F2-32.1005</v>
          </cell>
          <cell r="B44" t="str">
            <v>720000</v>
          </cell>
          <cell r="C44" t="str">
            <v>F2-32.1005</v>
          </cell>
          <cell r="E44">
            <v>-541.63801999999998</v>
          </cell>
          <cell r="F44">
            <v>-541.63801999999998</v>
          </cell>
        </row>
        <row r="45">
          <cell r="A45" t="str">
            <v>720000F2-32.1006</v>
          </cell>
          <cell r="B45" t="str">
            <v>720000</v>
          </cell>
          <cell r="C45" t="str">
            <v>F2-32.1006</v>
          </cell>
          <cell r="E45">
            <v>-2286.9340000000002</v>
          </cell>
          <cell r="F45">
            <v>-2286.9340000000002</v>
          </cell>
        </row>
        <row r="46">
          <cell r="A46" t="str">
            <v>720000F2-32.1007</v>
          </cell>
          <cell r="B46" t="str">
            <v>720000</v>
          </cell>
          <cell r="C46" t="str">
            <v>F2-32.1007</v>
          </cell>
          <cell r="E46">
            <v>-519.62643000000003</v>
          </cell>
          <cell r="F46">
            <v>-519.62643000000003</v>
          </cell>
        </row>
        <row r="47">
          <cell r="A47" t="str">
            <v>720000F2-32.1011</v>
          </cell>
          <cell r="B47" t="str">
            <v>720000</v>
          </cell>
          <cell r="C47" t="str">
            <v>F2-32.1011</v>
          </cell>
          <cell r="E47">
            <v>-131.125</v>
          </cell>
          <cell r="F47">
            <v>-131.125</v>
          </cell>
        </row>
        <row r="48">
          <cell r="A48" t="str">
            <v>720000F2-32.1100</v>
          </cell>
          <cell r="B48" t="str">
            <v>720000</v>
          </cell>
          <cell r="C48" t="str">
            <v>F2-32.1100</v>
          </cell>
          <cell r="D48">
            <v>15703.44</v>
          </cell>
          <cell r="F48">
            <v>15703.44</v>
          </cell>
        </row>
        <row r="49">
          <cell r="A49" t="str">
            <v>720000F2-32.1401</v>
          </cell>
          <cell r="B49" t="str">
            <v>720000</v>
          </cell>
          <cell r="C49" t="str">
            <v>F2-32.1401</v>
          </cell>
          <cell r="D49">
            <v>-7488.4035700000004</v>
          </cell>
          <cell r="E49">
            <v>-53952.173329999998</v>
          </cell>
          <cell r="F49">
            <v>-61440.5769</v>
          </cell>
        </row>
        <row r="50">
          <cell r="A50" t="str">
            <v>720000F2-32.1402</v>
          </cell>
          <cell r="B50" t="str">
            <v>720000</v>
          </cell>
          <cell r="C50" t="str">
            <v>F2-32.1402</v>
          </cell>
          <cell r="D50">
            <v>-97064.283039999995</v>
          </cell>
          <cell r="E50">
            <v>-415267.39000999997</v>
          </cell>
          <cell r="F50">
            <v>-512331.67304999998</v>
          </cell>
        </row>
        <row r="51">
          <cell r="A51" t="str">
            <v>720000F2-32.1403</v>
          </cell>
          <cell r="B51" t="str">
            <v>720000</v>
          </cell>
          <cell r="C51" t="str">
            <v>F2-32.1403</v>
          </cell>
          <cell r="E51">
            <v>-19688.691149999999</v>
          </cell>
          <cell r="F51">
            <v>-19688.691149999999</v>
          </cell>
        </row>
        <row r="52">
          <cell r="A52" t="str">
            <v>720000F2-32.1500</v>
          </cell>
          <cell r="B52" t="str">
            <v>720000</v>
          </cell>
          <cell r="C52" t="str">
            <v>F2-32.1500</v>
          </cell>
          <cell r="E52">
            <v>-47764.375</v>
          </cell>
          <cell r="F52">
            <v>-47764.375</v>
          </cell>
        </row>
        <row r="53">
          <cell r="A53" t="str">
            <v>720000F2-32.1601</v>
          </cell>
          <cell r="B53" t="str">
            <v>720000</v>
          </cell>
          <cell r="C53" t="str">
            <v>F2-32.1601</v>
          </cell>
          <cell r="E53">
            <v>-1491761.05</v>
          </cell>
          <cell r="F53">
            <v>-1491761.05</v>
          </cell>
        </row>
        <row r="54">
          <cell r="A54" t="str">
            <v>720000F2-32.1602</v>
          </cell>
          <cell r="B54" t="str">
            <v>720000</v>
          </cell>
          <cell r="C54" t="str">
            <v>F2-32.1602</v>
          </cell>
          <cell r="E54">
            <v>-2058366.71548</v>
          </cell>
          <cell r="F54">
            <v>-2058366.71548</v>
          </cell>
        </row>
        <row r="55">
          <cell r="A55" t="str">
            <v>720000F2-32.1700</v>
          </cell>
          <cell r="B55" t="str">
            <v>720000</v>
          </cell>
          <cell r="C55" t="str">
            <v>F2-32.1700</v>
          </cell>
          <cell r="D55">
            <v>-544068.12031999999</v>
          </cell>
          <cell r="E55">
            <v>-54456.748930000002</v>
          </cell>
          <cell r="F55">
            <v>-598524.86924999999</v>
          </cell>
        </row>
        <row r="56">
          <cell r="A56" t="str">
            <v>720000F2-32.1801</v>
          </cell>
          <cell r="B56" t="str">
            <v>720000</v>
          </cell>
          <cell r="C56" t="str">
            <v>F2-32.1801</v>
          </cell>
          <cell r="D56">
            <v>-25377.526809999999</v>
          </cell>
          <cell r="E56">
            <v>-2972.7062999999998</v>
          </cell>
          <cell r="F56">
            <v>-28350.233110000001</v>
          </cell>
        </row>
        <row r="57">
          <cell r="A57" t="str">
            <v>720000F2-32.1803</v>
          </cell>
          <cell r="B57" t="str">
            <v>720000</v>
          </cell>
          <cell r="C57" t="str">
            <v>F2-32.1803</v>
          </cell>
          <cell r="E57">
            <v>-3329.3989000000001</v>
          </cell>
          <cell r="F57">
            <v>-3329.3989000000001</v>
          </cell>
        </row>
        <row r="58">
          <cell r="A58" t="str">
            <v>720000F2-32.1804</v>
          </cell>
          <cell r="B58" t="str">
            <v>720000</v>
          </cell>
          <cell r="C58" t="str">
            <v>F2-32.1804</v>
          </cell>
          <cell r="D58">
            <v>-12747.4715</v>
          </cell>
          <cell r="E58">
            <v>-3379.7004000000002</v>
          </cell>
          <cell r="F58">
            <v>-16127.171899999999</v>
          </cell>
        </row>
        <row r="59">
          <cell r="A59" t="str">
            <v>720000F2-32.1805</v>
          </cell>
          <cell r="B59" t="str">
            <v>720000</v>
          </cell>
          <cell r="C59" t="str">
            <v>F2-32.1805</v>
          </cell>
          <cell r="E59">
            <v>-1053.9998399999999</v>
          </cell>
          <cell r="F59">
            <v>-1053.9998399999999</v>
          </cell>
        </row>
        <row r="60">
          <cell r="A60" t="str">
            <v>720000F2-32.1900</v>
          </cell>
          <cell r="B60" t="str">
            <v>720000</v>
          </cell>
          <cell r="C60" t="str">
            <v>F2-32.1900</v>
          </cell>
          <cell r="D60">
            <v>-478141.20581999997</v>
          </cell>
          <cell r="E60">
            <v>-274042.88948999997</v>
          </cell>
          <cell r="F60">
            <v>-752184.09531</v>
          </cell>
        </row>
        <row r="61">
          <cell r="A61" t="str">
            <v>720000F2-32.2001</v>
          </cell>
          <cell r="B61" t="str">
            <v>720000</v>
          </cell>
          <cell r="C61" t="str">
            <v>F2-32.2001</v>
          </cell>
          <cell r="E61">
            <v>-1926.9971599999999</v>
          </cell>
          <cell r="F61">
            <v>-1926.9971599999999</v>
          </cell>
        </row>
        <row r="62">
          <cell r="A62" t="str">
            <v>720000F2-32.2002</v>
          </cell>
          <cell r="B62" t="str">
            <v>720000</v>
          </cell>
          <cell r="C62" t="str">
            <v>F2-32.2002</v>
          </cell>
          <cell r="E62">
            <v>-6803.2587800000001</v>
          </cell>
          <cell r="F62">
            <v>-6803.2587800000001</v>
          </cell>
        </row>
        <row r="63">
          <cell r="A63" t="str">
            <v>720000F2-32.2003</v>
          </cell>
          <cell r="B63" t="str">
            <v>720000</v>
          </cell>
          <cell r="C63" t="str">
            <v>F2-32.2003</v>
          </cell>
          <cell r="E63">
            <v>-18306.883880000001</v>
          </cell>
          <cell r="F63">
            <v>-18306.883880000001</v>
          </cell>
        </row>
        <row r="64">
          <cell r="A64" t="str">
            <v>720000F2-32.2004</v>
          </cell>
          <cell r="B64" t="str">
            <v>720000</v>
          </cell>
          <cell r="C64" t="str">
            <v>F2-32.2004</v>
          </cell>
          <cell r="E64">
            <v>-1655.9708800000001</v>
          </cell>
          <cell r="F64">
            <v>-1655.9708800000001</v>
          </cell>
        </row>
        <row r="65">
          <cell r="A65" t="str">
            <v>720000F2-32.2101</v>
          </cell>
          <cell r="B65" t="str">
            <v>720000</v>
          </cell>
          <cell r="C65" t="str">
            <v>F2-32.2101</v>
          </cell>
          <cell r="D65">
            <v>-21406.870289999999</v>
          </cell>
          <cell r="E65">
            <v>-320.22018000000003</v>
          </cell>
          <cell r="F65">
            <v>-21727.090469999999</v>
          </cell>
        </row>
        <row r="66">
          <cell r="A66" t="str">
            <v>720000F2-32.2102</v>
          </cell>
          <cell r="B66" t="str">
            <v>720000</v>
          </cell>
          <cell r="C66" t="str">
            <v>F2-32.2102</v>
          </cell>
          <cell r="D66">
            <v>-367.67856</v>
          </cell>
          <cell r="E66">
            <v>-5790.3643599999996</v>
          </cell>
          <cell r="F66">
            <v>-6158.0429199999999</v>
          </cell>
        </row>
        <row r="67">
          <cell r="A67" t="str">
            <v>720000F2-32.2103</v>
          </cell>
          <cell r="B67" t="str">
            <v>720000</v>
          </cell>
          <cell r="C67" t="str">
            <v>F2-32.2103</v>
          </cell>
          <cell r="D67">
            <v>-6404.0193200000003</v>
          </cell>
          <cell r="E67">
            <v>-1265.1944599999999</v>
          </cell>
          <cell r="F67">
            <v>-7669.21378</v>
          </cell>
        </row>
        <row r="68">
          <cell r="A68" t="str">
            <v>720000F2-32.2105</v>
          </cell>
          <cell r="B68" t="str">
            <v>720000</v>
          </cell>
          <cell r="C68" t="str">
            <v>F2-32.2105</v>
          </cell>
          <cell r="D68">
            <v>-6814.2944399999997</v>
          </cell>
          <cell r="E68">
            <v>-1019.9986699999999</v>
          </cell>
          <cell r="F68">
            <v>-7834.2931099999996</v>
          </cell>
        </row>
        <row r="69">
          <cell r="A69" t="str">
            <v>720000F2-32.2107</v>
          </cell>
          <cell r="B69" t="str">
            <v>720000</v>
          </cell>
          <cell r="C69" t="str">
            <v>F2-32.2107</v>
          </cell>
          <cell r="E69">
            <v>-1207.21057</v>
          </cell>
          <cell r="F69">
            <v>-1207.21057</v>
          </cell>
        </row>
        <row r="70">
          <cell r="A70" t="str">
            <v>720000F2-32.2109</v>
          </cell>
          <cell r="B70" t="str">
            <v>720000</v>
          </cell>
          <cell r="C70" t="str">
            <v>F2-32.2109</v>
          </cell>
          <cell r="E70">
            <v>-538.89575000000002</v>
          </cell>
          <cell r="F70">
            <v>-538.89575000000002</v>
          </cell>
        </row>
        <row r="71">
          <cell r="A71" t="str">
            <v>720000F2-32.2204</v>
          </cell>
          <cell r="B71" t="str">
            <v>720000</v>
          </cell>
          <cell r="C71" t="str">
            <v>F2-32.2204</v>
          </cell>
          <cell r="E71">
            <v>-7750.4552199999998</v>
          </cell>
          <cell r="F71">
            <v>-7750.4552199999998</v>
          </cell>
        </row>
        <row r="72">
          <cell r="A72" t="str">
            <v>720000F2-32.2205</v>
          </cell>
          <cell r="B72" t="str">
            <v>720000</v>
          </cell>
          <cell r="C72" t="str">
            <v>F2-32.2205</v>
          </cell>
          <cell r="E72">
            <v>-726.22461999999996</v>
          </cell>
          <cell r="F72">
            <v>-726.22461999999996</v>
          </cell>
        </row>
        <row r="73">
          <cell r="A73" t="str">
            <v>720000F2-32.2301</v>
          </cell>
          <cell r="B73" t="str">
            <v>720000</v>
          </cell>
          <cell r="C73" t="str">
            <v>F2-32.2301</v>
          </cell>
          <cell r="E73">
            <v>-5765.85959</v>
          </cell>
          <cell r="F73">
            <v>-5765.85959</v>
          </cell>
        </row>
        <row r="74">
          <cell r="A74" t="str">
            <v>720000F2-32.2302</v>
          </cell>
          <cell r="B74" t="str">
            <v>720000</v>
          </cell>
          <cell r="C74" t="str">
            <v>F2-32.2302</v>
          </cell>
          <cell r="E74">
            <v>-57527.171690000003</v>
          </cell>
          <cell r="F74">
            <v>-57527.171690000003</v>
          </cell>
        </row>
        <row r="75">
          <cell r="A75" t="str">
            <v>720000F2-32.2303</v>
          </cell>
          <cell r="B75" t="str">
            <v>720000</v>
          </cell>
          <cell r="C75" t="str">
            <v>F2-32.2303</v>
          </cell>
          <cell r="E75">
            <v>-24257.842840000001</v>
          </cell>
          <cell r="F75">
            <v>-24257.842840000001</v>
          </cell>
        </row>
        <row r="76">
          <cell r="A76" t="str">
            <v>720000F2-32.2304</v>
          </cell>
          <cell r="B76" t="str">
            <v>720000</v>
          </cell>
          <cell r="C76" t="str">
            <v>F2-32.2304</v>
          </cell>
          <cell r="E76">
            <v>-14457.311970000001</v>
          </cell>
          <cell r="F76">
            <v>-14457.311970000001</v>
          </cell>
        </row>
        <row r="77">
          <cell r="A77" t="str">
            <v>720000F2-32.2305</v>
          </cell>
          <cell r="B77" t="str">
            <v>720000</v>
          </cell>
          <cell r="C77" t="str">
            <v>F2-32.2305</v>
          </cell>
          <cell r="E77">
            <v>-789.52748999999994</v>
          </cell>
          <cell r="F77">
            <v>-789.52748999999994</v>
          </cell>
        </row>
        <row r="78">
          <cell r="A78" t="str">
            <v>720000F2-32.2306</v>
          </cell>
          <cell r="B78" t="str">
            <v>720000</v>
          </cell>
          <cell r="C78" t="str">
            <v>F2-32.2306</v>
          </cell>
          <cell r="E78">
            <v>-1196.85673</v>
          </cell>
          <cell r="F78">
            <v>-1196.85673</v>
          </cell>
        </row>
        <row r="79">
          <cell r="A79" t="str">
            <v>720000F2-32.2307</v>
          </cell>
          <cell r="B79" t="str">
            <v>720000</v>
          </cell>
          <cell r="C79" t="str">
            <v>F2-32.2307</v>
          </cell>
          <cell r="D79">
            <v>-1.76</v>
          </cell>
          <cell r="E79">
            <v>-9413.4814900000001</v>
          </cell>
          <cell r="F79">
            <v>-9415.2414900000003</v>
          </cell>
        </row>
        <row r="80">
          <cell r="A80" t="str">
            <v>720000F2-32.2400</v>
          </cell>
          <cell r="B80" t="str">
            <v>720000</v>
          </cell>
          <cell r="C80" t="str">
            <v>F2-32.2400</v>
          </cell>
          <cell r="D80">
            <v>-274.01530000000002</v>
          </cell>
          <cell r="E80">
            <v>-4362.2016599999997</v>
          </cell>
          <cell r="F80">
            <v>-4636.2169599999997</v>
          </cell>
        </row>
        <row r="81">
          <cell r="A81" t="str">
            <v>720000F2-32.2501</v>
          </cell>
          <cell r="B81" t="str">
            <v>720000</v>
          </cell>
          <cell r="C81" t="str">
            <v>F2-32.2501</v>
          </cell>
          <cell r="E81">
            <v>-2436.1171300000001</v>
          </cell>
          <cell r="F81">
            <v>-2436.1171300000001</v>
          </cell>
        </row>
        <row r="82">
          <cell r="A82" t="str">
            <v>720000F2-32.2600</v>
          </cell>
          <cell r="B82" t="str">
            <v>720000</v>
          </cell>
          <cell r="C82" t="str">
            <v>F2-32.2600</v>
          </cell>
          <cell r="D82">
            <v>-69900.42</v>
          </cell>
          <cell r="F82">
            <v>-69900.42</v>
          </cell>
        </row>
        <row r="83">
          <cell r="A83" t="str">
            <v>720000F2-32.2700</v>
          </cell>
          <cell r="B83" t="str">
            <v>720000</v>
          </cell>
          <cell r="C83" t="str">
            <v>F2-32.2700</v>
          </cell>
          <cell r="E83">
            <v>-356.06680999999998</v>
          </cell>
          <cell r="F83">
            <v>-356.06680999999998</v>
          </cell>
        </row>
        <row r="84">
          <cell r="A84" t="str">
            <v>720000F2-32.2800</v>
          </cell>
          <cell r="B84" t="str">
            <v>720000</v>
          </cell>
          <cell r="C84" t="str">
            <v>F2-32.2800</v>
          </cell>
          <cell r="D84">
            <v>-698203.28514000005</v>
          </cell>
          <cell r="E84">
            <v>-741545.90734999999</v>
          </cell>
          <cell r="F84">
            <v>-1439749.19249</v>
          </cell>
        </row>
        <row r="85">
          <cell r="A85" t="str">
            <v>720000F2-32.3000</v>
          </cell>
          <cell r="B85" t="str">
            <v>720000</v>
          </cell>
          <cell r="C85" t="str">
            <v>F2-32.3000</v>
          </cell>
          <cell r="D85">
            <v>-49488.592470000003</v>
          </cell>
          <cell r="E85">
            <v>-49225.997100000001</v>
          </cell>
          <cell r="F85">
            <v>-98714.589569999996</v>
          </cell>
        </row>
        <row r="86">
          <cell r="A86" t="str">
            <v>720000F2-32.3100</v>
          </cell>
          <cell r="B86" t="str">
            <v>720000</v>
          </cell>
          <cell r="C86" t="str">
            <v>F2-32.3100</v>
          </cell>
          <cell r="E86">
            <v>-20027.88263</v>
          </cell>
          <cell r="F86">
            <v>-20027.88263</v>
          </cell>
        </row>
        <row r="87">
          <cell r="A87" t="str">
            <v>720000F2-32.3200</v>
          </cell>
          <cell r="B87" t="str">
            <v>720000</v>
          </cell>
          <cell r="C87" t="str">
            <v>F2-32.3200</v>
          </cell>
          <cell r="E87">
            <v>-1124.3877299999999</v>
          </cell>
          <cell r="F87">
            <v>-1124.3877299999999</v>
          </cell>
        </row>
        <row r="88">
          <cell r="A88" t="str">
            <v>720000F2-32.3300</v>
          </cell>
          <cell r="B88" t="str">
            <v>720000</v>
          </cell>
          <cell r="C88" t="str">
            <v>F2-32.3300</v>
          </cell>
          <cell r="E88">
            <v>-327.34100000000001</v>
          </cell>
          <cell r="F88">
            <v>-327.34100000000001</v>
          </cell>
        </row>
        <row r="89">
          <cell r="A89" t="str">
            <v>720000F2-32.9901</v>
          </cell>
          <cell r="B89" t="str">
            <v>720000</v>
          </cell>
          <cell r="C89" t="str">
            <v>F2-32.9901</v>
          </cell>
          <cell r="D89">
            <v>-2021.67698</v>
          </cell>
          <cell r="E89">
            <v>-2527.7916500000001</v>
          </cell>
          <cell r="F89">
            <v>-4549.4686300000003</v>
          </cell>
        </row>
        <row r="90">
          <cell r="A90" t="str">
            <v>720000F2-32.9902</v>
          </cell>
          <cell r="B90" t="str">
            <v>720000</v>
          </cell>
          <cell r="C90" t="str">
            <v>F2-32.9902</v>
          </cell>
          <cell r="E90">
            <v>-199.06200000000001</v>
          </cell>
          <cell r="F90">
            <v>-199.06200000000001</v>
          </cell>
        </row>
        <row r="91">
          <cell r="A91" t="str">
            <v>720000F2-32.9903</v>
          </cell>
          <cell r="B91" t="str">
            <v>720000</v>
          </cell>
          <cell r="C91" t="str">
            <v>F2-32.9903</v>
          </cell>
          <cell r="D91">
            <v>-1.23E-2</v>
          </cell>
          <cell r="E91">
            <v>-1277.65705</v>
          </cell>
          <cell r="F91">
            <v>-1277.6693499999999</v>
          </cell>
        </row>
        <row r="92">
          <cell r="A92" t="str">
            <v>720000F2-32.9906</v>
          </cell>
          <cell r="B92" t="str">
            <v>720000</v>
          </cell>
          <cell r="C92" t="str">
            <v>F2-32.9906</v>
          </cell>
          <cell r="E92">
            <v>-4544.7934500000001</v>
          </cell>
          <cell r="F92">
            <v>-4544.7934500000001</v>
          </cell>
        </row>
        <row r="93">
          <cell r="A93" t="str">
            <v>720000F2-32.9907</v>
          </cell>
          <cell r="B93" t="str">
            <v>720000</v>
          </cell>
          <cell r="C93" t="str">
            <v>F2-32.9907</v>
          </cell>
          <cell r="D93">
            <v>-135785</v>
          </cell>
          <cell r="F93">
            <v>-135785</v>
          </cell>
        </row>
        <row r="94">
          <cell r="A94" t="str">
            <v>720000F2-32.9999</v>
          </cell>
          <cell r="B94" t="str">
            <v>720000</v>
          </cell>
          <cell r="C94" t="str">
            <v>F2-32.9999</v>
          </cell>
          <cell r="E94">
            <v>-77070.234809999994</v>
          </cell>
          <cell r="F94">
            <v>-77070.234809999994</v>
          </cell>
        </row>
        <row r="95">
          <cell r="A95" t="str">
            <v>730000F2-38.03</v>
          </cell>
          <cell r="B95" t="str">
            <v>730000</v>
          </cell>
          <cell r="C95" t="str">
            <v>F2-38.03</v>
          </cell>
          <cell r="E95">
            <v>-109474.9831</v>
          </cell>
          <cell r="F95">
            <v>-109474.9831</v>
          </cell>
        </row>
        <row r="96">
          <cell r="A96" t="str">
            <v>730000F2-38.06</v>
          </cell>
          <cell r="B96" t="str">
            <v>730000</v>
          </cell>
          <cell r="C96" t="str">
            <v>F2-38.06</v>
          </cell>
          <cell r="E96">
            <v>-4771407.97652</v>
          </cell>
          <cell r="F96">
            <v>-4771407.97652</v>
          </cell>
        </row>
        <row r="97">
          <cell r="A97" t="str">
            <v>730000F2-38.07</v>
          </cell>
          <cell r="B97" t="str">
            <v>730000</v>
          </cell>
          <cell r="C97" t="str">
            <v>F2-38.07</v>
          </cell>
          <cell r="E97">
            <v>-163880.53967</v>
          </cell>
          <cell r="F97">
            <v>-163880.53967</v>
          </cell>
        </row>
        <row r="98">
          <cell r="A98" t="str">
            <v>730000F2-38.13</v>
          </cell>
          <cell r="B98" t="str">
            <v>730000</v>
          </cell>
          <cell r="C98" t="str">
            <v>F2-38.13</v>
          </cell>
          <cell r="E98">
            <v>-729.40594999999996</v>
          </cell>
          <cell r="F98">
            <v>-729.40594999999996</v>
          </cell>
        </row>
        <row r="99">
          <cell r="A99" t="str">
            <v>730000F2-38.22</v>
          </cell>
          <cell r="B99" t="str">
            <v>730000</v>
          </cell>
          <cell r="C99" t="str">
            <v>F2-38.22</v>
          </cell>
          <cell r="E99">
            <v>-77950.101490000001</v>
          </cell>
          <cell r="F99">
            <v>-77950.101490000001</v>
          </cell>
        </row>
        <row r="100">
          <cell r="A100" t="str">
            <v>730000F2-38.23</v>
          </cell>
          <cell r="B100" t="str">
            <v>730000</v>
          </cell>
          <cell r="C100" t="str">
            <v>F2-38.23</v>
          </cell>
          <cell r="E100">
            <v>-40920.97767</v>
          </cell>
          <cell r="F100">
            <v>-40920.97767</v>
          </cell>
        </row>
        <row r="101">
          <cell r="A101" t="str">
            <v>730000F2-38.34</v>
          </cell>
          <cell r="B101" t="str">
            <v>730000</v>
          </cell>
          <cell r="C101" t="str">
            <v>F2-38.34</v>
          </cell>
          <cell r="E101">
            <v>-184047520.94791999</v>
          </cell>
          <cell r="F101">
            <v>-184047520.94791999</v>
          </cell>
        </row>
        <row r="102">
          <cell r="A102" t="str">
            <v>730000F2-38.99</v>
          </cell>
          <cell r="B102" t="str">
            <v>730000</v>
          </cell>
          <cell r="C102" t="str">
            <v>F2-38.99</v>
          </cell>
          <cell r="E102">
            <v>-103974.59879</v>
          </cell>
          <cell r="F102">
            <v>-103974.59879</v>
          </cell>
        </row>
        <row r="103">
          <cell r="A103" t="str">
            <v>743000F2-39.02</v>
          </cell>
          <cell r="B103" t="str">
            <v>743000</v>
          </cell>
          <cell r="C103" t="str">
            <v>F2-39.02</v>
          </cell>
          <cell r="E103">
            <v>-2500</v>
          </cell>
          <cell r="F103">
            <v>-2500</v>
          </cell>
        </row>
        <row r="104">
          <cell r="A104" t="str">
            <v>743000F2-39.09</v>
          </cell>
          <cell r="B104" t="str">
            <v>743000</v>
          </cell>
          <cell r="C104" t="str">
            <v>F2-39.09</v>
          </cell>
          <cell r="E104">
            <v>-1126748.5385799999</v>
          </cell>
          <cell r="F104">
            <v>-1126748.5385799999</v>
          </cell>
        </row>
        <row r="105">
          <cell r="A105" t="str">
            <v>743000F2-39.10.2</v>
          </cell>
          <cell r="B105" t="str">
            <v>743000</v>
          </cell>
          <cell r="C105" t="str">
            <v>F2-39.10.2</v>
          </cell>
          <cell r="E105">
            <v>-77325</v>
          </cell>
          <cell r="F105">
            <v>-77325</v>
          </cell>
        </row>
        <row r="106">
          <cell r="A106" t="str">
            <v>743000F2-39.11.2</v>
          </cell>
          <cell r="B106" t="str">
            <v>743000</v>
          </cell>
          <cell r="C106" t="str">
            <v>F2-39.11.2</v>
          </cell>
          <cell r="E106">
            <v>-2225179.20903</v>
          </cell>
          <cell r="F106">
            <v>-2225179.20903</v>
          </cell>
        </row>
        <row r="107">
          <cell r="A107" t="str">
            <v>743000F2-39.13</v>
          </cell>
          <cell r="B107" t="str">
            <v>743000</v>
          </cell>
          <cell r="C107" t="str">
            <v>F2-39.13</v>
          </cell>
          <cell r="D107">
            <v>-441995.08656000003</v>
          </cell>
          <cell r="E107">
            <v>-654185.99003999995</v>
          </cell>
          <cell r="F107">
            <v>-1096181.0766</v>
          </cell>
        </row>
      </sheetData>
      <sheetData sheetId="5">
        <row r="1">
          <cell r="B1" t="str">
            <v>Внутри группы</v>
          </cell>
          <cell r="C1" t="str">
            <v>Внешние</v>
          </cell>
          <cell r="D1" t="str">
            <v>Всего</v>
          </cell>
        </row>
        <row r="2">
          <cell r="A2" t="str">
            <v>621004</v>
          </cell>
          <cell r="B2">
            <v>95991.83541</v>
          </cell>
          <cell r="C2">
            <v>22848531.302420001</v>
          </cell>
          <cell r="D2">
            <v>22944523.13783</v>
          </cell>
        </row>
        <row r="3">
          <cell r="A3" t="str">
            <v>621005</v>
          </cell>
          <cell r="B3">
            <v>1363</v>
          </cell>
          <cell r="C3">
            <v>368.24894999999998</v>
          </cell>
          <cell r="D3">
            <v>1731.2489499999999</v>
          </cell>
        </row>
        <row r="4">
          <cell r="A4" t="str">
            <v>622000</v>
          </cell>
          <cell r="B4">
            <v>5509</v>
          </cell>
          <cell r="D4">
            <v>5509</v>
          </cell>
        </row>
        <row r="5">
          <cell r="A5" t="str">
            <v>629004</v>
          </cell>
          <cell r="C5">
            <v>307432.39137999999</v>
          </cell>
          <cell r="D5">
            <v>307432.39137999999</v>
          </cell>
        </row>
        <row r="6">
          <cell r="A6" t="str">
            <v>629099</v>
          </cell>
          <cell r="C6">
            <v>92240.324189999999</v>
          </cell>
          <cell r="D6">
            <v>92240.324189999999</v>
          </cell>
        </row>
        <row r="7">
          <cell r="A7" t="str">
            <v>741001</v>
          </cell>
          <cell r="B7">
            <v>-958.9348</v>
          </cell>
          <cell r="D7">
            <v>-958.9348</v>
          </cell>
        </row>
        <row r="8">
          <cell r="A8" t="str">
            <v>741004</v>
          </cell>
          <cell r="B8">
            <v>-142163.66282999999</v>
          </cell>
          <cell r="C8">
            <v>-42743364.493000001</v>
          </cell>
          <cell r="D8">
            <v>-42885528.155830003</v>
          </cell>
        </row>
        <row r="9">
          <cell r="A9" t="str">
            <v>747002</v>
          </cell>
          <cell r="C9">
            <v>-64324.11</v>
          </cell>
          <cell r="D9">
            <v>-64324.11</v>
          </cell>
        </row>
        <row r="10">
          <cell r="A10" t="str">
            <v>747004</v>
          </cell>
          <cell r="C10">
            <v>-1056095.6000000001</v>
          </cell>
          <cell r="D10">
            <v>-1056095.6000000001</v>
          </cell>
        </row>
        <row r="11">
          <cell r="A11" t="str">
            <v>747008</v>
          </cell>
          <cell r="C11">
            <v>-2460.1976100000002</v>
          </cell>
          <cell r="D11">
            <v>-2460.1976100000002</v>
          </cell>
        </row>
        <row r="12">
          <cell r="A12" t="str">
            <v>747075</v>
          </cell>
          <cell r="C12">
            <v>-403023.36034000001</v>
          </cell>
          <cell r="D12">
            <v>-403023.36034000001</v>
          </cell>
        </row>
        <row r="13">
          <cell r="A13" t="str">
            <v>747099</v>
          </cell>
          <cell r="B13">
            <v>-5197.5369600000004</v>
          </cell>
          <cell r="C13">
            <v>-28976.971000000001</v>
          </cell>
          <cell r="D13">
            <v>-34174.507960000003</v>
          </cell>
        </row>
        <row r="14">
          <cell r="A14" t="str">
            <v>770000</v>
          </cell>
          <cell r="C14">
            <v>-3765732.55198</v>
          </cell>
          <cell r="D14">
            <v>-3765732.55198</v>
          </cell>
        </row>
        <row r="15">
          <cell r="A15" t="str">
            <v>771000</v>
          </cell>
          <cell r="C15">
            <v>-2243104.4700000002</v>
          </cell>
          <cell r="D15">
            <v>-2243104.4700000002</v>
          </cell>
        </row>
        <row r="16">
          <cell r="A16" t="str">
            <v>771001</v>
          </cell>
          <cell r="C16">
            <v>-560183.57799999998</v>
          </cell>
          <cell r="D16">
            <v>-560183.57799999998</v>
          </cell>
        </row>
        <row r="17">
          <cell r="A17" t="str">
            <v>771002</v>
          </cell>
          <cell r="C17">
            <v>-1682920.892</v>
          </cell>
          <cell r="D17">
            <v>-1682920.892</v>
          </cell>
        </row>
        <row r="18">
          <cell r="A18" t="str">
            <v>772000</v>
          </cell>
          <cell r="C18">
            <v>-1522628.08198</v>
          </cell>
          <cell r="D18">
            <v>-1522628.08198</v>
          </cell>
        </row>
        <row r="19">
          <cell r="A19" t="str">
            <v>772001</v>
          </cell>
          <cell r="C19">
            <v>-1522628.08198</v>
          </cell>
          <cell r="D19">
            <v>-1522628.08198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Table"/>
      <sheetName val="Строки 20_21_27"/>
      <sheetName val="Параметры"/>
      <sheetName val="51 (сумма пакета)"/>
      <sheetName val="DATA-Ambition_COA"/>
      <sheetName val="Inventory_Katco"/>
      <sheetName val="Data"/>
      <sheetName val="600000"/>
      <sheetName val="700000"/>
      <sheetName val="700000 (общая)"/>
      <sheetName val="610000-783000"/>
      <sheetName val="Общий"/>
      <sheetName val="PIT&amp;PP(2)"/>
    </sheetNames>
    <sheetDataSet>
      <sheetData sheetId="0" refreshError="1"/>
      <sheetData sheetId="1">
        <row r="1">
          <cell r="B1" t="str">
            <v>#Concealed</v>
          </cell>
          <cell r="C1" t="str">
            <v>#Concealed</v>
          </cell>
          <cell r="D1" t="str">
            <v>#Concealed</v>
          </cell>
          <cell r="E1" t="str">
            <v>#Concealed</v>
          </cell>
          <cell r="F1" t="str">
            <v>#Concealed</v>
          </cell>
          <cell r="G1" t="str">
            <v>#Concealed</v>
          </cell>
          <cell r="H1" t="str">
            <v>#Concealed</v>
          </cell>
          <cell r="I1" t="str">
            <v>#Concealed</v>
          </cell>
          <cell r="J1" t="str">
            <v>#Concealed</v>
          </cell>
          <cell r="K1" t="str">
            <v>#Concealed</v>
          </cell>
          <cell r="L1" t="str">
            <v>#Concealed</v>
          </cell>
          <cell r="M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  <cell r="D2" t="str">
            <v>#Concealed</v>
          </cell>
          <cell r="E2" t="str">
            <v>#Concealed</v>
          </cell>
          <cell r="F2" t="str">
            <v>#Concealed</v>
          </cell>
          <cell r="G2" t="str">
            <v>#Concealed</v>
          </cell>
          <cell r="H2" t="str">
            <v>#Concealed</v>
          </cell>
          <cell r="I2" t="str">
            <v>#Concealed</v>
          </cell>
          <cell r="J2" t="str">
            <v>#Concealed</v>
          </cell>
          <cell r="K2" t="str">
            <v>#Concealed</v>
          </cell>
          <cell r="L2" t="str">
            <v>#Concealed</v>
          </cell>
          <cell r="M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  <cell r="D3" t="str">
            <v>#Concealed</v>
          </cell>
          <cell r="E3" t="str">
            <v>#Concealed</v>
          </cell>
          <cell r="F3" t="str">
            <v>#Concealed</v>
          </cell>
          <cell r="G3" t="str">
            <v>#Concealed</v>
          </cell>
          <cell r="H3" t="str">
            <v>#Concealed</v>
          </cell>
          <cell r="I3" t="str">
            <v>#Concealed</v>
          </cell>
          <cell r="J3" t="str">
            <v>#Concealed</v>
          </cell>
          <cell r="K3" t="str">
            <v>#Concealed</v>
          </cell>
          <cell r="L3" t="str">
            <v>#Concealed</v>
          </cell>
          <cell r="M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  <cell r="D4" t="str">
            <v>#Concealed</v>
          </cell>
          <cell r="E4" t="str">
            <v>#Concealed</v>
          </cell>
          <cell r="F4" t="str">
            <v>#Concealed</v>
          </cell>
          <cell r="G4" t="str">
            <v>#Concealed</v>
          </cell>
          <cell r="H4" t="str">
            <v>#Concealed</v>
          </cell>
          <cell r="I4" t="str">
            <v>#Concealed</v>
          </cell>
          <cell r="J4" t="str">
            <v>#Concealed</v>
          </cell>
          <cell r="K4" t="str">
            <v>#Concealed</v>
          </cell>
          <cell r="L4" t="str">
            <v>#Concealed</v>
          </cell>
          <cell r="M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  <cell r="D5" t="str">
            <v>#Concealed</v>
          </cell>
          <cell r="E5" t="str">
            <v>#Concealed</v>
          </cell>
          <cell r="F5" t="str">
            <v>#Concealed</v>
          </cell>
          <cell r="G5" t="str">
            <v>#Concealed</v>
          </cell>
          <cell r="H5" t="str">
            <v>#Concealed</v>
          </cell>
          <cell r="I5" t="str">
            <v>#Concealed</v>
          </cell>
          <cell r="J5" t="str">
            <v>#Concealed</v>
          </cell>
          <cell r="K5" t="str">
            <v>#Concealed</v>
          </cell>
          <cell r="L5" t="str">
            <v>#Concealed</v>
          </cell>
          <cell r="M5" t="str">
            <v>#Concealed</v>
          </cell>
        </row>
        <row r="6">
          <cell r="A6" t="str">
            <v>#Concealed</v>
          </cell>
          <cell r="B6" t="str">
            <v>#Concealed</v>
          </cell>
          <cell r="C6" t="str">
            <v>#Concealed</v>
          </cell>
          <cell r="D6" t="str">
            <v>#Concealed</v>
          </cell>
          <cell r="E6" t="str">
            <v>#Concealed</v>
          </cell>
          <cell r="F6" t="str">
            <v>#Concealed</v>
          </cell>
          <cell r="G6" t="str">
            <v>#Concealed</v>
          </cell>
          <cell r="H6" t="str">
            <v>#Concealed</v>
          </cell>
          <cell r="I6" t="str">
            <v>#Concealed</v>
          </cell>
          <cell r="J6" t="str">
            <v>#Concealed</v>
          </cell>
          <cell r="K6" t="str">
            <v>#Concealed</v>
          </cell>
          <cell r="L6" t="str">
            <v>#Concealed</v>
          </cell>
          <cell r="M6" t="str">
            <v>#Concealed</v>
          </cell>
        </row>
        <row r="7">
          <cell r="A7" t="str">
            <v>#Concealed</v>
          </cell>
          <cell r="B7" t="str">
            <v>#Concealed</v>
          </cell>
          <cell r="C7" t="str">
            <v>#Concealed</v>
          </cell>
          <cell r="D7" t="str">
            <v>#Concealed</v>
          </cell>
          <cell r="E7" t="str">
            <v>#Concealed</v>
          </cell>
          <cell r="F7" t="str">
            <v>#Concealed</v>
          </cell>
          <cell r="G7" t="str">
            <v>#Concealed</v>
          </cell>
          <cell r="H7" t="str">
            <v>#Concealed</v>
          </cell>
          <cell r="I7" t="str">
            <v>#Concealed</v>
          </cell>
          <cell r="J7" t="str">
            <v>#Concealed</v>
          </cell>
          <cell r="K7" t="str">
            <v>#Concealed</v>
          </cell>
          <cell r="L7" t="str">
            <v>#Concealed</v>
          </cell>
          <cell r="M7" t="str">
            <v>#Concealed</v>
          </cell>
        </row>
        <row r="8">
          <cell r="A8" t="str">
            <v>#Concealed</v>
          </cell>
          <cell r="B8" t="str">
            <v>#Concealed</v>
          </cell>
          <cell r="C8" t="str">
            <v>#Concealed</v>
          </cell>
          <cell r="D8" t="str">
            <v>#Concealed</v>
          </cell>
          <cell r="E8" t="str">
            <v>#Concealed</v>
          </cell>
          <cell r="F8" t="str">
            <v>#Concealed</v>
          </cell>
          <cell r="G8" t="str">
            <v>#Concealed</v>
          </cell>
          <cell r="H8" t="str">
            <v>#Concealed</v>
          </cell>
          <cell r="I8" t="str">
            <v>#Concealed</v>
          </cell>
          <cell r="J8" t="str">
            <v>#Concealed</v>
          </cell>
          <cell r="K8" t="str">
            <v>#Concealed</v>
          </cell>
          <cell r="L8" t="str">
            <v>#Concealed</v>
          </cell>
          <cell r="M8" t="str">
            <v>#Concealed</v>
          </cell>
        </row>
        <row r="9">
          <cell r="A9" t="str">
            <v>#Concealed</v>
          </cell>
          <cell r="B9" t="str">
            <v>#Concealed</v>
          </cell>
          <cell r="C9" t="str">
            <v>#Concealed</v>
          </cell>
          <cell r="D9" t="str">
            <v>#Concealed</v>
          </cell>
          <cell r="E9" t="str">
            <v>#Concealed</v>
          </cell>
          <cell r="F9" t="str">
            <v>#Concealed</v>
          </cell>
          <cell r="G9" t="str">
            <v>#Concealed</v>
          </cell>
          <cell r="H9" t="str">
            <v>#Concealed</v>
          </cell>
          <cell r="I9" t="str">
            <v>#Concealed</v>
          </cell>
          <cell r="J9" t="str">
            <v>#Concealed</v>
          </cell>
          <cell r="K9" t="str">
            <v>#Concealed</v>
          </cell>
          <cell r="L9" t="str">
            <v>#Concealed</v>
          </cell>
          <cell r="M9" t="str">
            <v>#Concealed</v>
          </cell>
        </row>
        <row r="10">
          <cell r="A10" t="str">
            <v>#Concealed</v>
          </cell>
          <cell r="B10" t="str">
            <v>#Concealed</v>
          </cell>
          <cell r="C10" t="str">
            <v>#Concealed</v>
          </cell>
          <cell r="D10" t="str">
            <v>#Concealed</v>
          </cell>
          <cell r="E10" t="str">
            <v>#Concealed</v>
          </cell>
          <cell r="F10" t="str">
            <v>#Concealed</v>
          </cell>
          <cell r="G10" t="str">
            <v>#Concealed</v>
          </cell>
          <cell r="H10" t="str">
            <v>#Concealed</v>
          </cell>
          <cell r="I10" t="str">
            <v>#Concealed</v>
          </cell>
          <cell r="J10" t="str">
            <v>#Concealed</v>
          </cell>
          <cell r="K10" t="str">
            <v>#Concealed</v>
          </cell>
          <cell r="L10" t="str">
            <v>#Concealed</v>
          </cell>
          <cell r="M10" t="str">
            <v>#Concealed</v>
          </cell>
        </row>
        <row r="11">
          <cell r="A11" t="str">
            <v>#Concealed</v>
          </cell>
          <cell r="B11" t="str">
            <v>#Concealed</v>
          </cell>
          <cell r="C11" t="str">
            <v>#Concealed</v>
          </cell>
          <cell r="D11" t="str">
            <v>#Concealed</v>
          </cell>
          <cell r="E11" t="str">
            <v>#Concealed</v>
          </cell>
          <cell r="F11" t="str">
            <v>#Concealed</v>
          </cell>
          <cell r="G11" t="str">
            <v>#Concealed</v>
          </cell>
          <cell r="H11" t="str">
            <v>#Concealed</v>
          </cell>
          <cell r="I11" t="str">
            <v>#Concealed</v>
          </cell>
          <cell r="J11" t="str">
            <v>#Concealed</v>
          </cell>
          <cell r="K11" t="str">
            <v>#Concealed</v>
          </cell>
          <cell r="L11" t="str">
            <v>#Concealed</v>
          </cell>
          <cell r="M11" t="str">
            <v>#Concealed</v>
          </cell>
        </row>
        <row r="12">
          <cell r="A12" t="str">
            <v>#Concealed</v>
          </cell>
          <cell r="B12" t="str">
            <v>#Concealed</v>
          </cell>
          <cell r="C12" t="str">
            <v>#Concealed</v>
          </cell>
          <cell r="D12" t="str">
            <v>#Concealed</v>
          </cell>
          <cell r="E12" t="str">
            <v>#Concealed</v>
          </cell>
          <cell r="F12" t="str">
            <v>#Concealed</v>
          </cell>
          <cell r="G12" t="str">
            <v>#Concealed</v>
          </cell>
          <cell r="H12" t="str">
            <v>#Concealed</v>
          </cell>
          <cell r="I12" t="str">
            <v>#Concealed</v>
          </cell>
          <cell r="J12" t="str">
            <v>#Concealed</v>
          </cell>
          <cell r="K12" t="str">
            <v>#Concealed</v>
          </cell>
          <cell r="L12" t="str">
            <v>#Concealed</v>
          </cell>
          <cell r="M12" t="str">
            <v>#Concealed</v>
          </cell>
        </row>
        <row r="13">
          <cell r="A13" t="str">
            <v>#Concealed</v>
          </cell>
          <cell r="B13" t="str">
            <v>#Concealed</v>
          </cell>
          <cell r="C13" t="str">
            <v>#Concealed</v>
          </cell>
          <cell r="D13" t="str">
            <v>#Concealed</v>
          </cell>
          <cell r="E13" t="str">
            <v>#Concealed</v>
          </cell>
          <cell r="F13" t="str">
            <v>#Concealed</v>
          </cell>
          <cell r="G13" t="str">
            <v>#Concealed</v>
          </cell>
          <cell r="H13" t="str">
            <v>#Concealed</v>
          </cell>
          <cell r="I13" t="str">
            <v>#Concealed</v>
          </cell>
          <cell r="J13" t="str">
            <v>#Concealed</v>
          </cell>
          <cell r="K13" t="str">
            <v>#Concealed</v>
          </cell>
          <cell r="L13" t="str">
            <v>#Concealed</v>
          </cell>
          <cell r="M13" t="str">
            <v>#Concealed</v>
          </cell>
        </row>
        <row r="14">
          <cell r="A14" t="str">
            <v>#Concealed</v>
          </cell>
          <cell r="B14" t="str">
            <v>#Concealed</v>
          </cell>
          <cell r="C14" t="str">
            <v>#Concealed</v>
          </cell>
          <cell r="D14" t="str">
            <v>#Concealed</v>
          </cell>
          <cell r="E14" t="str">
            <v>#Concealed</v>
          </cell>
          <cell r="F14" t="str">
            <v>#Concealed</v>
          </cell>
          <cell r="G14" t="str">
            <v>#Concealed</v>
          </cell>
          <cell r="H14" t="str">
            <v>#Concealed</v>
          </cell>
          <cell r="I14" t="str">
            <v>#Concealed</v>
          </cell>
          <cell r="J14" t="str">
            <v>#Concealed</v>
          </cell>
          <cell r="K14" t="str">
            <v>#Concealed</v>
          </cell>
          <cell r="L14" t="str">
            <v>#Concealed</v>
          </cell>
          <cell r="M14" t="str">
            <v>#Concealed</v>
          </cell>
        </row>
        <row r="15">
          <cell r="A15" t="str">
            <v>#Concealed</v>
          </cell>
          <cell r="B15" t="str">
            <v>#Concealed</v>
          </cell>
          <cell r="C15" t="str">
            <v>#Concealed</v>
          </cell>
          <cell r="D15" t="str">
            <v>#Concealed</v>
          </cell>
          <cell r="E15" t="str">
            <v>#Concealed</v>
          </cell>
          <cell r="F15" t="str">
            <v>#Concealed</v>
          </cell>
          <cell r="G15" t="str">
            <v>#Concealed</v>
          </cell>
          <cell r="H15" t="str">
            <v>#Concealed</v>
          </cell>
          <cell r="I15" t="str">
            <v>#Concealed</v>
          </cell>
          <cell r="J15" t="str">
            <v>#Concealed</v>
          </cell>
          <cell r="K15" t="str">
            <v>#Concealed</v>
          </cell>
          <cell r="L15" t="str">
            <v>#Concealed</v>
          </cell>
          <cell r="M15" t="str">
            <v>#Concealed</v>
          </cell>
        </row>
        <row r="16">
          <cell r="A16" t="str">
            <v>#Concealed</v>
          </cell>
          <cell r="B16" t="str">
            <v>#Concealed</v>
          </cell>
          <cell r="C16" t="str">
            <v>#Concealed</v>
          </cell>
          <cell r="D16" t="str">
            <v>#Concealed</v>
          </cell>
          <cell r="E16" t="str">
            <v>#Concealed</v>
          </cell>
          <cell r="F16" t="str">
            <v>#Concealed</v>
          </cell>
          <cell r="G16" t="str">
            <v>#Concealed</v>
          </cell>
          <cell r="H16" t="str">
            <v>#Concealed</v>
          </cell>
          <cell r="I16" t="str">
            <v>#Concealed</v>
          </cell>
          <cell r="J16" t="str">
            <v>#Concealed</v>
          </cell>
          <cell r="K16" t="str">
            <v>#Concealed</v>
          </cell>
          <cell r="L16" t="str">
            <v>#Concealed</v>
          </cell>
          <cell r="M16" t="str">
            <v>#Concealed</v>
          </cell>
        </row>
        <row r="17">
          <cell r="A17" t="str">
            <v>#Concealed</v>
          </cell>
          <cell r="B17" t="str">
            <v>#Concealed</v>
          </cell>
          <cell r="C17" t="str">
            <v>#Concealed</v>
          </cell>
          <cell r="D17" t="str">
            <v>#Concealed</v>
          </cell>
          <cell r="E17" t="str">
            <v>#Concealed</v>
          </cell>
          <cell r="F17" t="str">
            <v>#Concealed</v>
          </cell>
          <cell r="G17" t="str">
            <v>#Concealed</v>
          </cell>
          <cell r="H17" t="str">
            <v>#Concealed</v>
          </cell>
          <cell r="I17" t="str">
            <v>#Concealed</v>
          </cell>
          <cell r="J17" t="str">
            <v>#Concealed</v>
          </cell>
          <cell r="K17" t="str">
            <v>#Concealed</v>
          </cell>
          <cell r="L17" t="str">
            <v>#Concealed</v>
          </cell>
          <cell r="M17" t="str">
            <v>#Concealed</v>
          </cell>
        </row>
        <row r="18">
          <cell r="A18" t="str">
            <v>#Concealed</v>
          </cell>
          <cell r="B18" t="str">
            <v>#Concealed</v>
          </cell>
          <cell r="C18" t="str">
            <v>#Concealed</v>
          </cell>
          <cell r="D18" t="str">
            <v>#Concealed</v>
          </cell>
          <cell r="E18" t="str">
            <v>#Concealed</v>
          </cell>
          <cell r="F18" t="str">
            <v>#Concealed</v>
          </cell>
          <cell r="G18" t="str">
            <v>#Concealed</v>
          </cell>
          <cell r="H18" t="str">
            <v>#Concealed</v>
          </cell>
          <cell r="I18" t="str">
            <v>#Concealed</v>
          </cell>
          <cell r="J18" t="str">
            <v>#Concealed</v>
          </cell>
          <cell r="K18" t="str">
            <v>#Concealed</v>
          </cell>
          <cell r="L18" t="str">
            <v>#Concealed</v>
          </cell>
          <cell r="M18" t="str">
            <v>#Concealed</v>
          </cell>
        </row>
        <row r="19">
          <cell r="A19" t="str">
            <v>#Concealed</v>
          </cell>
          <cell r="B19" t="str">
            <v>#Concealed</v>
          </cell>
          <cell r="C19" t="str">
            <v>#Concealed</v>
          </cell>
          <cell r="D19" t="str">
            <v>#Concealed</v>
          </cell>
          <cell r="E19" t="str">
            <v>#Concealed</v>
          </cell>
          <cell r="F19" t="str">
            <v>#Concealed</v>
          </cell>
          <cell r="G19" t="str">
            <v>#Concealed</v>
          </cell>
          <cell r="H19" t="str">
            <v>#Concealed</v>
          </cell>
          <cell r="I19" t="str">
            <v>#Concealed</v>
          </cell>
          <cell r="J19" t="str">
            <v>#Concealed</v>
          </cell>
          <cell r="K19" t="str">
            <v>#Concealed</v>
          </cell>
          <cell r="L19" t="str">
            <v>#Concealed</v>
          </cell>
          <cell r="M19" t="str">
            <v>#Concealed</v>
          </cell>
        </row>
        <row r="20">
          <cell r="A20" t="str">
            <v>#Concealed</v>
          </cell>
          <cell r="B20" t="str">
            <v>#Concealed</v>
          </cell>
          <cell r="C20" t="str">
            <v>#Concealed</v>
          </cell>
          <cell r="D20" t="str">
            <v>#Concealed</v>
          </cell>
          <cell r="E20" t="str">
            <v>#Concealed</v>
          </cell>
          <cell r="F20" t="str">
            <v>#Concealed</v>
          </cell>
          <cell r="G20" t="str">
            <v>#Concealed</v>
          </cell>
          <cell r="H20" t="str">
            <v>#Concealed</v>
          </cell>
          <cell r="I20" t="str">
            <v>#Concealed</v>
          </cell>
          <cell r="J20" t="str">
            <v>#Concealed</v>
          </cell>
          <cell r="K20" t="str">
            <v>#Concealed</v>
          </cell>
          <cell r="L20" t="str">
            <v>#Concealed</v>
          </cell>
          <cell r="M20" t="str">
            <v>#Concealed</v>
          </cell>
        </row>
        <row r="21">
          <cell r="A21" t="str">
            <v>#Concealed</v>
          </cell>
          <cell r="B21" t="str">
            <v>#Concealed</v>
          </cell>
          <cell r="C21" t="str">
            <v>#Concealed</v>
          </cell>
          <cell r="D21" t="str">
            <v>#Concealed</v>
          </cell>
          <cell r="E21" t="str">
            <v>#Concealed</v>
          </cell>
          <cell r="F21" t="str">
            <v>#Concealed</v>
          </cell>
          <cell r="G21" t="str">
            <v>#Concealed</v>
          </cell>
          <cell r="H21" t="str">
            <v>#Concealed</v>
          </cell>
          <cell r="I21" t="str">
            <v>#Concealed</v>
          </cell>
          <cell r="J21" t="str">
            <v>#Concealed</v>
          </cell>
          <cell r="K21" t="str">
            <v>#Concealed</v>
          </cell>
          <cell r="L21" t="str">
            <v>#Concealed</v>
          </cell>
          <cell r="M21" t="str">
            <v>#Concealed</v>
          </cell>
        </row>
        <row r="22">
          <cell r="A22" t="str">
            <v>#Concealed</v>
          </cell>
          <cell r="B22" t="str">
            <v>#Concealed</v>
          </cell>
          <cell r="C22" t="str">
            <v>#Concealed</v>
          </cell>
          <cell r="D22" t="str">
            <v>#Concealed</v>
          </cell>
          <cell r="E22" t="str">
            <v>#Concealed</v>
          </cell>
          <cell r="F22" t="str">
            <v>#Concealed</v>
          </cell>
          <cell r="G22" t="str">
            <v>#Concealed</v>
          </cell>
          <cell r="H22" t="str">
            <v>#Concealed</v>
          </cell>
          <cell r="I22" t="str">
            <v>#Concealed</v>
          </cell>
          <cell r="J22" t="str">
            <v>#Concealed</v>
          </cell>
          <cell r="K22" t="str">
            <v>#Concealed</v>
          </cell>
          <cell r="L22" t="str">
            <v>#Concealed</v>
          </cell>
          <cell r="M22" t="str">
            <v>#Concealed</v>
          </cell>
        </row>
        <row r="23">
          <cell r="A23" t="str">
            <v>#Concealed</v>
          </cell>
          <cell r="B23" t="str">
            <v>#Concealed</v>
          </cell>
          <cell r="C23" t="str">
            <v>#Concealed</v>
          </cell>
          <cell r="D23" t="str">
            <v>#Concealed</v>
          </cell>
          <cell r="E23" t="str">
            <v>#Concealed</v>
          </cell>
          <cell r="F23" t="str">
            <v>#Concealed</v>
          </cell>
          <cell r="G23" t="str">
            <v>#Concealed</v>
          </cell>
          <cell r="H23" t="str">
            <v>#Concealed</v>
          </cell>
          <cell r="I23" t="str">
            <v>#Concealed</v>
          </cell>
          <cell r="J23" t="str">
            <v>#Concealed</v>
          </cell>
          <cell r="K23" t="str">
            <v>#Concealed</v>
          </cell>
          <cell r="L23" t="str">
            <v>#Concealed</v>
          </cell>
          <cell r="M23" t="str">
            <v>#Concealed</v>
          </cell>
        </row>
        <row r="24">
          <cell r="A24" t="str">
            <v>#Concealed</v>
          </cell>
          <cell r="B24" t="str">
            <v>#Concealed</v>
          </cell>
          <cell r="C24" t="str">
            <v>#Concealed</v>
          </cell>
          <cell r="D24" t="str">
            <v>#Concealed</v>
          </cell>
          <cell r="E24" t="str">
            <v>#Concealed</v>
          </cell>
          <cell r="F24" t="str">
            <v>#Concealed</v>
          </cell>
          <cell r="G24" t="str">
            <v>#Concealed</v>
          </cell>
          <cell r="H24" t="str">
            <v>#Concealed</v>
          </cell>
          <cell r="I24" t="str">
            <v>#Concealed</v>
          </cell>
          <cell r="J24" t="str">
            <v>#Concealed</v>
          </cell>
          <cell r="K24" t="str">
            <v>#Concealed</v>
          </cell>
          <cell r="L24" t="str">
            <v>#Concealed</v>
          </cell>
          <cell r="M24" t="str">
            <v>#Concealed</v>
          </cell>
        </row>
        <row r="25">
          <cell r="A25" t="str">
            <v>#Concealed</v>
          </cell>
          <cell r="B25" t="str">
            <v>#Concealed</v>
          </cell>
          <cell r="C25" t="str">
            <v>#Concealed</v>
          </cell>
          <cell r="D25" t="str">
            <v>#Concealed</v>
          </cell>
          <cell r="E25" t="str">
            <v>#Concealed</v>
          </cell>
          <cell r="F25" t="str">
            <v>#Concealed</v>
          </cell>
          <cell r="G25" t="str">
            <v>#Concealed</v>
          </cell>
          <cell r="H25" t="str">
            <v>#Concealed</v>
          </cell>
          <cell r="I25" t="str">
            <v>#Concealed</v>
          </cell>
          <cell r="J25" t="str">
            <v>#Concealed</v>
          </cell>
          <cell r="K25" t="str">
            <v>#Concealed</v>
          </cell>
          <cell r="L25" t="str">
            <v>#Concealed</v>
          </cell>
          <cell r="M25" t="str">
            <v>#Concealed</v>
          </cell>
        </row>
        <row r="26">
          <cell r="A26" t="str">
            <v>#Concealed</v>
          </cell>
          <cell r="B26" t="str">
            <v>#Concealed</v>
          </cell>
          <cell r="C26" t="str">
            <v>#Concealed</v>
          </cell>
          <cell r="D26" t="str">
            <v>#Concealed</v>
          </cell>
          <cell r="E26" t="str">
            <v>#Concealed</v>
          </cell>
          <cell r="F26" t="str">
            <v>#Concealed</v>
          </cell>
          <cell r="G26" t="str">
            <v>#Concealed</v>
          </cell>
          <cell r="H26" t="str">
            <v>#Concealed</v>
          </cell>
          <cell r="I26" t="str">
            <v>#Concealed</v>
          </cell>
          <cell r="J26" t="str">
            <v>#Concealed</v>
          </cell>
          <cell r="K26" t="str">
            <v>#Concealed</v>
          </cell>
          <cell r="L26" t="str">
            <v>#Concealed</v>
          </cell>
          <cell r="M26" t="str">
            <v>#Concealed</v>
          </cell>
        </row>
        <row r="27">
          <cell r="A27" t="str">
            <v>#Concealed</v>
          </cell>
          <cell r="B27" t="str">
            <v>#Concealed</v>
          </cell>
          <cell r="C27" t="str">
            <v>#Concealed</v>
          </cell>
          <cell r="D27" t="str">
            <v>#Concealed</v>
          </cell>
          <cell r="E27" t="str">
            <v>#Concealed</v>
          </cell>
          <cell r="F27" t="str">
            <v>#Concealed</v>
          </cell>
          <cell r="G27" t="str">
            <v>#Concealed</v>
          </cell>
          <cell r="H27" t="str">
            <v>#Concealed</v>
          </cell>
          <cell r="I27" t="str">
            <v>#Concealed</v>
          </cell>
          <cell r="J27" t="str">
            <v>#Concealed</v>
          </cell>
          <cell r="K27" t="str">
            <v>#Concealed</v>
          </cell>
          <cell r="L27" t="str">
            <v>#Concealed</v>
          </cell>
          <cell r="M27" t="str">
            <v>#Concealed</v>
          </cell>
        </row>
        <row r="28">
          <cell r="A28" t="str">
            <v>#Concealed</v>
          </cell>
          <cell r="B28" t="str">
            <v>#Concealed</v>
          </cell>
          <cell r="C28" t="str">
            <v>#Concealed</v>
          </cell>
          <cell r="D28" t="str">
            <v>#Concealed</v>
          </cell>
          <cell r="E28" t="str">
            <v>#Concealed</v>
          </cell>
          <cell r="F28" t="str">
            <v>#Concealed</v>
          </cell>
          <cell r="G28" t="str">
            <v>#Concealed</v>
          </cell>
          <cell r="H28" t="str">
            <v>#Concealed</v>
          </cell>
          <cell r="I28" t="str">
            <v>#Concealed</v>
          </cell>
          <cell r="J28" t="str">
            <v>#Concealed</v>
          </cell>
          <cell r="K28" t="str">
            <v>#Concealed</v>
          </cell>
          <cell r="L28" t="str">
            <v>#Concealed</v>
          </cell>
          <cell r="M28" t="str">
            <v>#Concealed</v>
          </cell>
        </row>
        <row r="29">
          <cell r="A29" t="str">
            <v>#Concealed</v>
          </cell>
          <cell r="B29" t="str">
            <v>#Concealed</v>
          </cell>
          <cell r="C29" t="str">
            <v>#Concealed</v>
          </cell>
          <cell r="D29" t="str">
            <v>#Concealed</v>
          </cell>
          <cell r="E29" t="str">
            <v>#Concealed</v>
          </cell>
          <cell r="F29" t="str">
            <v>#Concealed</v>
          </cell>
          <cell r="G29" t="str">
            <v>#Concealed</v>
          </cell>
          <cell r="H29" t="str">
            <v>#Concealed</v>
          </cell>
          <cell r="I29" t="str">
            <v>#Concealed</v>
          </cell>
          <cell r="J29" t="str">
            <v>#Concealed</v>
          </cell>
          <cell r="K29" t="str">
            <v>#Concealed</v>
          </cell>
          <cell r="L29" t="str">
            <v>#Concealed</v>
          </cell>
          <cell r="M29" t="str">
            <v>#Concealed</v>
          </cell>
        </row>
        <row r="30">
          <cell r="A30" t="str">
            <v>#Concealed</v>
          </cell>
          <cell r="B30" t="str">
            <v>#Concealed</v>
          </cell>
          <cell r="C30" t="str">
            <v>#Concealed</v>
          </cell>
          <cell r="D30" t="str">
            <v>#Concealed</v>
          </cell>
          <cell r="E30" t="str">
            <v>#Concealed</v>
          </cell>
          <cell r="F30" t="str">
            <v>#Concealed</v>
          </cell>
          <cell r="G30" t="str">
            <v>#Concealed</v>
          </cell>
          <cell r="H30" t="str">
            <v>#Concealed</v>
          </cell>
          <cell r="I30" t="str">
            <v>#Concealed</v>
          </cell>
          <cell r="J30" t="str">
            <v>#Concealed</v>
          </cell>
          <cell r="K30" t="str">
            <v>#Concealed</v>
          </cell>
          <cell r="L30" t="str">
            <v>#Concealed</v>
          </cell>
          <cell r="M30" t="str">
            <v>#Concealed</v>
          </cell>
        </row>
        <row r="31">
          <cell r="A31" t="str">
            <v>#Concealed</v>
          </cell>
          <cell r="B31" t="str">
            <v>#Concealed</v>
          </cell>
          <cell r="C31" t="str">
            <v>#Concealed</v>
          </cell>
          <cell r="D31" t="str">
            <v>#Concealed</v>
          </cell>
          <cell r="E31" t="str">
            <v>#Concealed</v>
          </cell>
          <cell r="F31" t="str">
            <v>#Concealed</v>
          </cell>
          <cell r="G31" t="str">
            <v>#Concealed</v>
          </cell>
          <cell r="H31" t="str">
            <v>#Concealed</v>
          </cell>
          <cell r="I31" t="str">
            <v>#Concealed</v>
          </cell>
          <cell r="J31" t="str">
            <v>#Concealed</v>
          </cell>
          <cell r="K31" t="str">
            <v>#Concealed</v>
          </cell>
          <cell r="L31" t="str">
            <v>#Concealed</v>
          </cell>
          <cell r="M31" t="str">
            <v>#Concealed</v>
          </cell>
        </row>
        <row r="32">
          <cell r="A32" t="str">
            <v>#Concealed</v>
          </cell>
          <cell r="B32" t="str">
            <v>#Concealed</v>
          </cell>
          <cell r="C32" t="str">
            <v>#Concealed</v>
          </cell>
          <cell r="D32" t="str">
            <v>#Concealed</v>
          </cell>
          <cell r="E32" t="str">
            <v>#Concealed</v>
          </cell>
          <cell r="F32" t="str">
            <v>#Concealed</v>
          </cell>
          <cell r="G32" t="str">
            <v>#Concealed</v>
          </cell>
          <cell r="H32" t="str">
            <v>#Concealed</v>
          </cell>
          <cell r="I32" t="str">
            <v>#Concealed</v>
          </cell>
          <cell r="J32" t="str">
            <v>#Concealed</v>
          </cell>
          <cell r="K32" t="str">
            <v>#Concealed</v>
          </cell>
          <cell r="L32" t="str">
            <v>#Concealed</v>
          </cell>
          <cell r="M32" t="str">
            <v>#Concealed</v>
          </cell>
        </row>
        <row r="33">
          <cell r="A33" t="str">
            <v>#Concealed</v>
          </cell>
          <cell r="B33" t="str">
            <v>#Concealed</v>
          </cell>
          <cell r="C33" t="str">
            <v>#Concealed</v>
          </cell>
          <cell r="D33" t="str">
            <v>#Concealed</v>
          </cell>
          <cell r="E33" t="str">
            <v>#Concealed</v>
          </cell>
          <cell r="F33" t="str">
            <v>#Concealed</v>
          </cell>
          <cell r="G33" t="str">
            <v>#Concealed</v>
          </cell>
          <cell r="H33" t="str">
            <v>#Concealed</v>
          </cell>
          <cell r="I33" t="str">
            <v>#Concealed</v>
          </cell>
          <cell r="J33" t="str">
            <v>#Concealed</v>
          </cell>
          <cell r="K33" t="str">
            <v>#Concealed</v>
          </cell>
          <cell r="L33" t="str">
            <v>#Concealed</v>
          </cell>
          <cell r="M33" t="str">
            <v>#Concealed</v>
          </cell>
        </row>
        <row r="34">
          <cell r="A34" t="str">
            <v>#Concealed</v>
          </cell>
          <cell r="B34" t="str">
            <v>#Concealed</v>
          </cell>
          <cell r="C34" t="str">
            <v>#Concealed</v>
          </cell>
          <cell r="D34" t="str">
            <v>#Concealed</v>
          </cell>
          <cell r="E34" t="str">
            <v>#Concealed</v>
          </cell>
          <cell r="F34" t="str">
            <v>#Concealed</v>
          </cell>
          <cell r="G34" t="str">
            <v>#Concealed</v>
          </cell>
          <cell r="H34" t="str">
            <v>#Concealed</v>
          </cell>
          <cell r="I34" t="str">
            <v>#Concealed</v>
          </cell>
          <cell r="J34" t="str">
            <v>#Concealed</v>
          </cell>
          <cell r="K34" t="str">
            <v>#Concealed</v>
          </cell>
          <cell r="L34" t="str">
            <v>#Concealed</v>
          </cell>
          <cell r="M34" t="str">
            <v>#Concealed</v>
          </cell>
        </row>
        <row r="35">
          <cell r="A35" t="str">
            <v>#Concealed</v>
          </cell>
          <cell r="B35" t="str">
            <v>#Concealed</v>
          </cell>
          <cell r="C35" t="str">
            <v>#Concealed</v>
          </cell>
          <cell r="D35" t="str">
            <v>#Concealed</v>
          </cell>
          <cell r="E35" t="str">
            <v>#Concealed</v>
          </cell>
          <cell r="F35" t="str">
            <v>#Concealed</v>
          </cell>
          <cell r="G35" t="str">
            <v>#Concealed</v>
          </cell>
          <cell r="H35" t="str">
            <v>#Concealed</v>
          </cell>
          <cell r="I35" t="str">
            <v>#Concealed</v>
          </cell>
          <cell r="J35" t="str">
            <v>#Concealed</v>
          </cell>
          <cell r="K35" t="str">
            <v>#Concealed</v>
          </cell>
          <cell r="L35" t="str">
            <v>#Concealed</v>
          </cell>
          <cell r="M35" t="str">
            <v>#Concealed</v>
          </cell>
        </row>
        <row r="36">
          <cell r="A36" t="str">
            <v>#Concealed</v>
          </cell>
          <cell r="B36" t="str">
            <v>#Concealed</v>
          </cell>
          <cell r="C36" t="str">
            <v>#Concealed</v>
          </cell>
          <cell r="D36" t="str">
            <v>#Concealed</v>
          </cell>
          <cell r="E36" t="str">
            <v>#Concealed</v>
          </cell>
          <cell r="F36" t="str">
            <v>#Concealed</v>
          </cell>
          <cell r="G36" t="str">
            <v>#Concealed</v>
          </cell>
          <cell r="H36" t="str">
            <v>#Concealed</v>
          </cell>
          <cell r="I36" t="str">
            <v>#Concealed</v>
          </cell>
          <cell r="J36" t="str">
            <v>#Concealed</v>
          </cell>
          <cell r="K36" t="str">
            <v>#Concealed</v>
          </cell>
          <cell r="L36" t="str">
            <v>#Concealed</v>
          </cell>
          <cell r="M36" t="str">
            <v>#Concealed</v>
          </cell>
        </row>
        <row r="37">
          <cell r="A37" t="str">
            <v>#Concealed</v>
          </cell>
          <cell r="B37" t="str">
            <v>#Concealed</v>
          </cell>
          <cell r="C37" t="str">
            <v>#Concealed</v>
          </cell>
          <cell r="D37" t="str">
            <v>#Concealed</v>
          </cell>
          <cell r="E37" t="str">
            <v>#Concealed</v>
          </cell>
          <cell r="F37" t="str">
            <v>#Concealed</v>
          </cell>
          <cell r="G37" t="str">
            <v>#Concealed</v>
          </cell>
          <cell r="H37" t="str">
            <v>#Concealed</v>
          </cell>
          <cell r="I37" t="str">
            <v>#Concealed</v>
          </cell>
          <cell r="J37" t="str">
            <v>#Concealed</v>
          </cell>
          <cell r="K37" t="str">
            <v>#Concealed</v>
          </cell>
          <cell r="L37" t="str">
            <v>#Concealed</v>
          </cell>
          <cell r="M37" t="str">
            <v>#Concealed</v>
          </cell>
        </row>
        <row r="38">
          <cell r="A38" t="str">
            <v>#Concealed</v>
          </cell>
          <cell r="B38" t="str">
            <v>#Concealed</v>
          </cell>
          <cell r="C38" t="str">
            <v>#Concealed</v>
          </cell>
          <cell r="D38" t="str">
            <v>#Concealed</v>
          </cell>
          <cell r="E38" t="str">
            <v>#Concealed</v>
          </cell>
          <cell r="F38" t="str">
            <v>#Concealed</v>
          </cell>
          <cell r="G38" t="str">
            <v>#Concealed</v>
          </cell>
          <cell r="H38" t="str">
            <v>#Concealed</v>
          </cell>
          <cell r="I38" t="str">
            <v>#Concealed</v>
          </cell>
          <cell r="J38" t="str">
            <v>#Concealed</v>
          </cell>
          <cell r="K38" t="str">
            <v>#Concealed</v>
          </cell>
          <cell r="L38" t="str">
            <v>#Concealed</v>
          </cell>
          <cell r="M38" t="str">
            <v>#Concealed</v>
          </cell>
        </row>
        <row r="39">
          <cell r="A39" t="str">
            <v>#Concealed</v>
          </cell>
          <cell r="B39" t="str">
            <v>#Concealed</v>
          </cell>
          <cell r="C39" t="str">
            <v>#Concealed</v>
          </cell>
          <cell r="D39" t="str">
            <v>#Concealed</v>
          </cell>
          <cell r="E39" t="str">
            <v>#Concealed</v>
          </cell>
          <cell r="F39" t="str">
            <v>#Concealed</v>
          </cell>
          <cell r="G39" t="str">
            <v>#Concealed</v>
          </cell>
          <cell r="H39" t="str">
            <v>#Concealed</v>
          </cell>
          <cell r="I39" t="str">
            <v>#Concealed</v>
          </cell>
          <cell r="J39" t="str">
            <v>#Concealed</v>
          </cell>
          <cell r="K39" t="str">
            <v>#Concealed</v>
          </cell>
          <cell r="L39" t="str">
            <v>#Concealed</v>
          </cell>
          <cell r="M39" t="str">
            <v>#Concealed</v>
          </cell>
        </row>
        <row r="40">
          <cell r="A40" t="str">
            <v>#Concealed</v>
          </cell>
          <cell r="B40" t="str">
            <v>#Concealed</v>
          </cell>
          <cell r="C40" t="str">
            <v>#Concealed</v>
          </cell>
          <cell r="D40" t="str">
            <v>#Concealed</v>
          </cell>
          <cell r="E40" t="str">
            <v>#Concealed</v>
          </cell>
          <cell r="F40" t="str">
            <v>#Concealed</v>
          </cell>
          <cell r="G40" t="str">
            <v>#Concealed</v>
          </cell>
          <cell r="H40" t="str">
            <v>#Concealed</v>
          </cell>
          <cell r="I40" t="str">
            <v>#Concealed</v>
          </cell>
          <cell r="J40" t="str">
            <v>#Concealed</v>
          </cell>
          <cell r="K40" t="str">
            <v>#Concealed</v>
          </cell>
          <cell r="L40" t="str">
            <v>#Concealed</v>
          </cell>
          <cell r="M40" t="str">
            <v>#Concealed</v>
          </cell>
        </row>
        <row r="41">
          <cell r="A41" t="str">
            <v>#Concealed</v>
          </cell>
          <cell r="B41" t="str">
            <v>#Concealed</v>
          </cell>
          <cell r="C41" t="str">
            <v>#Concealed</v>
          </cell>
          <cell r="D41" t="str">
            <v>#Concealed</v>
          </cell>
          <cell r="E41" t="str">
            <v>#Concealed</v>
          </cell>
          <cell r="F41" t="str">
            <v>#Concealed</v>
          </cell>
          <cell r="G41" t="str">
            <v>#Concealed</v>
          </cell>
          <cell r="H41" t="str">
            <v>#Concealed</v>
          </cell>
          <cell r="I41" t="str">
            <v>#Concealed</v>
          </cell>
          <cell r="J41" t="str">
            <v>#Concealed</v>
          </cell>
          <cell r="K41" t="str">
            <v>#Concealed</v>
          </cell>
          <cell r="L41" t="str">
            <v>#Concealed</v>
          </cell>
          <cell r="M41" t="str">
            <v>#Concealed</v>
          </cell>
        </row>
        <row r="42">
          <cell r="A42" t="str">
            <v>#Concealed</v>
          </cell>
          <cell r="B42" t="str">
            <v>#Concealed</v>
          </cell>
          <cell r="C42" t="str">
            <v>#Concealed</v>
          </cell>
          <cell r="D42" t="str">
            <v>#Concealed</v>
          </cell>
          <cell r="E42" t="str">
            <v>#Concealed</v>
          </cell>
          <cell r="F42" t="str">
            <v>#Concealed</v>
          </cell>
          <cell r="G42" t="str">
            <v>#Concealed</v>
          </cell>
          <cell r="H42" t="str">
            <v>#Concealed</v>
          </cell>
          <cell r="I42" t="str">
            <v>#Concealed</v>
          </cell>
          <cell r="J42" t="str">
            <v>#Concealed</v>
          </cell>
          <cell r="K42" t="str">
            <v>#Concealed</v>
          </cell>
          <cell r="L42" t="str">
            <v>#Concealed</v>
          </cell>
          <cell r="M42" t="str">
            <v>#Concealed</v>
          </cell>
        </row>
        <row r="43">
          <cell r="A43" t="str">
            <v>#Concealed</v>
          </cell>
          <cell r="B43" t="str">
            <v>#Concealed</v>
          </cell>
          <cell r="C43" t="str">
            <v>#Concealed</v>
          </cell>
          <cell r="D43" t="str">
            <v>#Concealed</v>
          </cell>
          <cell r="E43" t="str">
            <v>#Concealed</v>
          </cell>
          <cell r="F43" t="str">
            <v>#Concealed</v>
          </cell>
          <cell r="G43" t="str">
            <v>#Concealed</v>
          </cell>
          <cell r="H43" t="str">
            <v>#Concealed</v>
          </cell>
          <cell r="I43" t="str">
            <v>#Concealed</v>
          </cell>
          <cell r="J43" t="str">
            <v>#Concealed</v>
          </cell>
          <cell r="K43" t="str">
            <v>#Concealed</v>
          </cell>
          <cell r="L43" t="str">
            <v>#Concealed</v>
          </cell>
          <cell r="M43" t="str">
            <v>#Concealed</v>
          </cell>
        </row>
        <row r="44">
          <cell r="A44" t="str">
            <v>#Concealed</v>
          </cell>
          <cell r="B44" t="str">
            <v>#Concealed</v>
          </cell>
          <cell r="C44" t="str">
            <v>#Concealed</v>
          </cell>
          <cell r="D44" t="str">
            <v>#Concealed</v>
          </cell>
          <cell r="E44" t="str">
            <v>#Concealed</v>
          </cell>
          <cell r="F44" t="str">
            <v>#Concealed</v>
          </cell>
          <cell r="G44" t="str">
            <v>#Concealed</v>
          </cell>
          <cell r="H44" t="str">
            <v>#Concealed</v>
          </cell>
          <cell r="I44" t="str">
            <v>#Concealed</v>
          </cell>
          <cell r="J44" t="str">
            <v>#Concealed</v>
          </cell>
          <cell r="K44" t="str">
            <v>#Concealed</v>
          </cell>
          <cell r="L44" t="str">
            <v>#Concealed</v>
          </cell>
          <cell r="M44" t="str">
            <v>#Concealed</v>
          </cell>
        </row>
        <row r="45">
          <cell r="A45" t="str">
            <v>#Concealed</v>
          </cell>
          <cell r="B45" t="str">
            <v>#Concealed</v>
          </cell>
          <cell r="C45" t="str">
            <v>#Concealed</v>
          </cell>
          <cell r="D45" t="str">
            <v>#Concealed</v>
          </cell>
          <cell r="E45" t="str">
            <v>#Concealed</v>
          </cell>
          <cell r="F45" t="str">
            <v>#Concealed</v>
          </cell>
          <cell r="G45" t="str">
            <v>#Concealed</v>
          </cell>
          <cell r="H45" t="str">
            <v>#Concealed</v>
          </cell>
          <cell r="I45" t="str">
            <v>#Concealed</v>
          </cell>
          <cell r="J45" t="str">
            <v>#Concealed</v>
          </cell>
          <cell r="K45" t="str">
            <v>#Concealed</v>
          </cell>
          <cell r="L45" t="str">
            <v>#Concealed</v>
          </cell>
          <cell r="M45" t="str">
            <v>#Concealed</v>
          </cell>
        </row>
        <row r="46">
          <cell r="A46" t="str">
            <v>#Concealed</v>
          </cell>
          <cell r="B46" t="str">
            <v>#Concealed</v>
          </cell>
          <cell r="C46" t="str">
            <v>#Concealed</v>
          </cell>
          <cell r="D46" t="str">
            <v>#Concealed</v>
          </cell>
          <cell r="E46" t="str">
            <v>#Concealed</v>
          </cell>
          <cell r="F46" t="str">
            <v>#Concealed</v>
          </cell>
          <cell r="G46" t="str">
            <v>#Concealed</v>
          </cell>
          <cell r="H46" t="str">
            <v>#Concealed</v>
          </cell>
          <cell r="I46" t="str">
            <v>#Concealed</v>
          </cell>
          <cell r="J46" t="str">
            <v>#Concealed</v>
          </cell>
          <cell r="K46" t="str">
            <v>#Concealed</v>
          </cell>
          <cell r="L46" t="str">
            <v>#Concealed</v>
          </cell>
          <cell r="M46" t="str">
            <v>#Concealed</v>
          </cell>
        </row>
        <row r="47">
          <cell r="A47" t="str">
            <v>#Concealed</v>
          </cell>
          <cell r="B47" t="str">
            <v>#Concealed</v>
          </cell>
          <cell r="C47" t="str">
            <v>#Concealed</v>
          </cell>
          <cell r="D47" t="str">
            <v>#Concealed</v>
          </cell>
          <cell r="E47" t="str">
            <v>#Concealed</v>
          </cell>
          <cell r="F47" t="str">
            <v>#Concealed</v>
          </cell>
          <cell r="G47" t="str">
            <v>#Concealed</v>
          </cell>
          <cell r="H47" t="str">
            <v>#Concealed</v>
          </cell>
          <cell r="I47" t="str">
            <v>#Concealed</v>
          </cell>
          <cell r="J47" t="str">
            <v>#Concealed</v>
          </cell>
          <cell r="K47" t="str">
            <v>#Concealed</v>
          </cell>
          <cell r="L47" t="str">
            <v>#Concealed</v>
          </cell>
          <cell r="M47" t="str">
            <v>#Concealed</v>
          </cell>
        </row>
        <row r="48">
          <cell r="A48" t="str">
            <v>#Concealed</v>
          </cell>
          <cell r="B48" t="str">
            <v>#Concealed</v>
          </cell>
          <cell r="C48" t="str">
            <v>#Concealed</v>
          </cell>
          <cell r="D48" t="str">
            <v>#Concealed</v>
          </cell>
          <cell r="E48" t="str">
            <v>#Concealed</v>
          </cell>
          <cell r="F48" t="str">
            <v>#Concealed</v>
          </cell>
          <cell r="G48" t="str">
            <v>#Concealed</v>
          </cell>
          <cell r="H48" t="str">
            <v>#Concealed</v>
          </cell>
          <cell r="I48" t="str">
            <v>#Concealed</v>
          </cell>
          <cell r="J48" t="str">
            <v>#Concealed</v>
          </cell>
          <cell r="K48" t="str">
            <v>#Concealed</v>
          </cell>
          <cell r="L48" t="str">
            <v>#Concealed</v>
          </cell>
          <cell r="M48" t="str">
            <v>#Concealed</v>
          </cell>
        </row>
        <row r="49">
          <cell r="A49" t="str">
            <v>#Concealed</v>
          </cell>
          <cell r="B49" t="str">
            <v>#Concealed</v>
          </cell>
          <cell r="C49" t="str">
            <v>#Concealed</v>
          </cell>
          <cell r="D49" t="str">
            <v>#Concealed</v>
          </cell>
          <cell r="E49" t="str">
            <v>#Concealed</v>
          </cell>
          <cell r="F49" t="str">
            <v>#Concealed</v>
          </cell>
          <cell r="G49" t="str">
            <v>#Concealed</v>
          </cell>
          <cell r="H49" t="str">
            <v>#Concealed</v>
          </cell>
          <cell r="I49" t="str">
            <v>#Concealed</v>
          </cell>
          <cell r="J49" t="str">
            <v>#Concealed</v>
          </cell>
          <cell r="K49" t="str">
            <v>#Concealed</v>
          </cell>
          <cell r="L49" t="str">
            <v>#Concealed</v>
          </cell>
          <cell r="M49" t="str">
            <v>#Concealed</v>
          </cell>
        </row>
        <row r="50">
          <cell r="A50" t="str">
            <v>#Concealed</v>
          </cell>
          <cell r="B50" t="str">
            <v>#Concealed</v>
          </cell>
          <cell r="C50" t="str">
            <v>#Concealed</v>
          </cell>
          <cell r="D50" t="str">
            <v>#Concealed</v>
          </cell>
          <cell r="E50" t="str">
            <v>#Concealed</v>
          </cell>
          <cell r="F50" t="str">
            <v>#Concealed</v>
          </cell>
          <cell r="G50" t="str">
            <v>#Concealed</v>
          </cell>
          <cell r="H50" t="str">
            <v>#Concealed</v>
          </cell>
          <cell r="I50" t="str">
            <v>#Concealed</v>
          </cell>
          <cell r="J50" t="str">
            <v>#Concealed</v>
          </cell>
          <cell r="K50" t="str">
            <v>#Concealed</v>
          </cell>
          <cell r="L50" t="str">
            <v>#Concealed</v>
          </cell>
          <cell r="M50" t="str">
            <v>#Concealed</v>
          </cell>
        </row>
        <row r="51">
          <cell r="A51" t="str">
            <v>#Concealed</v>
          </cell>
          <cell r="B51" t="str">
            <v>#Concealed</v>
          </cell>
          <cell r="C51" t="str">
            <v>#Concealed</v>
          </cell>
          <cell r="D51" t="str">
            <v>#Concealed</v>
          </cell>
          <cell r="E51" t="str">
            <v>#Concealed</v>
          </cell>
          <cell r="F51" t="str">
            <v>#Concealed</v>
          </cell>
          <cell r="G51" t="str">
            <v>#Concealed</v>
          </cell>
          <cell r="H51" t="str">
            <v>#Concealed</v>
          </cell>
          <cell r="I51" t="str">
            <v>#Concealed</v>
          </cell>
          <cell r="J51" t="str">
            <v>#Concealed</v>
          </cell>
          <cell r="K51" t="str">
            <v>#Concealed</v>
          </cell>
          <cell r="L51" t="str">
            <v>#Concealed</v>
          </cell>
          <cell r="M51" t="str">
            <v>#Concealed</v>
          </cell>
        </row>
        <row r="52">
          <cell r="A52" t="str">
            <v>#Concealed</v>
          </cell>
          <cell r="B52" t="str">
            <v>#Concealed</v>
          </cell>
          <cell r="C52" t="str">
            <v>#Concealed</v>
          </cell>
          <cell r="D52" t="str">
            <v>#Concealed</v>
          </cell>
          <cell r="E52" t="str">
            <v>#Concealed</v>
          </cell>
          <cell r="F52" t="str">
            <v>#Concealed</v>
          </cell>
          <cell r="G52" t="str">
            <v>#Concealed</v>
          </cell>
          <cell r="H52" t="str">
            <v>#Concealed</v>
          </cell>
          <cell r="I52" t="str">
            <v>#Concealed</v>
          </cell>
          <cell r="J52" t="str">
            <v>#Concealed</v>
          </cell>
          <cell r="K52" t="str">
            <v>#Concealed</v>
          </cell>
          <cell r="L52" t="str">
            <v>#Concealed</v>
          </cell>
          <cell r="M52" t="str">
            <v>#Concealed</v>
          </cell>
        </row>
        <row r="53">
          <cell r="A53" t="str">
            <v>#Concealed</v>
          </cell>
          <cell r="B53" t="str">
            <v>#Concealed</v>
          </cell>
          <cell r="C53" t="str">
            <v>#Concealed</v>
          </cell>
          <cell r="D53" t="str">
            <v>#Concealed</v>
          </cell>
          <cell r="E53" t="str">
            <v>#Concealed</v>
          </cell>
          <cell r="F53" t="str">
            <v>#Concealed</v>
          </cell>
          <cell r="G53" t="str">
            <v>#Concealed</v>
          </cell>
          <cell r="H53" t="str">
            <v>#Concealed</v>
          </cell>
          <cell r="I53" t="str">
            <v>#Concealed</v>
          </cell>
          <cell r="J53" t="str">
            <v>#Concealed</v>
          </cell>
          <cell r="K53" t="str">
            <v>#Concealed</v>
          </cell>
          <cell r="L53" t="str">
            <v>#Concealed</v>
          </cell>
          <cell r="M53" t="str">
            <v>#Concealed</v>
          </cell>
        </row>
        <row r="54">
          <cell r="A54" t="str">
            <v>#Concealed</v>
          </cell>
          <cell r="B54" t="str">
            <v>#Concealed</v>
          </cell>
          <cell r="C54" t="str">
            <v>#Concealed</v>
          </cell>
          <cell r="D54" t="str">
            <v>#Concealed</v>
          </cell>
          <cell r="E54" t="str">
            <v>#Concealed</v>
          </cell>
          <cell r="F54" t="str">
            <v>#Concealed</v>
          </cell>
          <cell r="G54" t="str">
            <v>#Concealed</v>
          </cell>
          <cell r="H54" t="str">
            <v>#Concealed</v>
          </cell>
          <cell r="I54" t="str">
            <v>#Concealed</v>
          </cell>
          <cell r="J54" t="str">
            <v>#Concealed</v>
          </cell>
          <cell r="K54" t="str">
            <v>#Concealed</v>
          </cell>
          <cell r="L54" t="str">
            <v>#Concealed</v>
          </cell>
          <cell r="M54" t="str">
            <v>#Concealed</v>
          </cell>
        </row>
        <row r="55">
          <cell r="A55" t="str">
            <v>#Concealed</v>
          </cell>
          <cell r="B55" t="str">
            <v>#Concealed</v>
          </cell>
          <cell r="C55" t="str">
            <v>#Concealed</v>
          </cell>
          <cell r="D55" t="str">
            <v>#Concealed</v>
          </cell>
          <cell r="E55" t="str">
            <v>#Concealed</v>
          </cell>
          <cell r="F55" t="str">
            <v>#Concealed</v>
          </cell>
          <cell r="G55" t="str">
            <v>#Concealed</v>
          </cell>
          <cell r="H55" t="str">
            <v>#Concealed</v>
          </cell>
          <cell r="I55" t="str">
            <v>#Concealed</v>
          </cell>
          <cell r="J55" t="str">
            <v>#Concealed</v>
          </cell>
          <cell r="K55" t="str">
            <v>#Concealed</v>
          </cell>
          <cell r="L55" t="str">
            <v>#Concealed</v>
          </cell>
          <cell r="M55" t="str">
            <v>#Concealed</v>
          </cell>
        </row>
        <row r="56">
          <cell r="A56" t="str">
            <v>#Concealed</v>
          </cell>
          <cell r="B56" t="str">
            <v>#Concealed</v>
          </cell>
          <cell r="C56" t="str">
            <v>#Concealed</v>
          </cell>
          <cell r="D56" t="str">
            <v>#Concealed</v>
          </cell>
          <cell r="E56" t="str">
            <v>#Concealed</v>
          </cell>
          <cell r="F56" t="str">
            <v>#Concealed</v>
          </cell>
          <cell r="G56" t="str">
            <v>#Concealed</v>
          </cell>
          <cell r="H56" t="str">
            <v>#Concealed</v>
          </cell>
          <cell r="I56" t="str">
            <v>#Concealed</v>
          </cell>
          <cell r="J56" t="str">
            <v>#Concealed</v>
          </cell>
          <cell r="K56" t="str">
            <v>#Concealed</v>
          </cell>
          <cell r="L56" t="str">
            <v>#Concealed</v>
          </cell>
          <cell r="M56" t="str">
            <v>#Concealed</v>
          </cell>
        </row>
        <row r="57">
          <cell r="A57" t="str">
            <v>#Concealed</v>
          </cell>
          <cell r="B57" t="str">
            <v>#Concealed</v>
          </cell>
          <cell r="C57" t="str">
            <v>#Concealed</v>
          </cell>
          <cell r="D57" t="str">
            <v>#Concealed</v>
          </cell>
          <cell r="E57" t="str">
            <v>#Concealed</v>
          </cell>
          <cell r="F57" t="str">
            <v>#Concealed</v>
          </cell>
          <cell r="G57" t="str">
            <v>#Concealed</v>
          </cell>
          <cell r="H57" t="str">
            <v>#Concealed</v>
          </cell>
          <cell r="I57" t="str">
            <v>#Concealed</v>
          </cell>
          <cell r="J57" t="str">
            <v>#Concealed</v>
          </cell>
          <cell r="K57" t="str">
            <v>#Concealed</v>
          </cell>
          <cell r="L57" t="str">
            <v>#Concealed</v>
          </cell>
          <cell r="M57" t="str">
            <v>#Concealed</v>
          </cell>
        </row>
        <row r="58">
          <cell r="A58" t="str">
            <v>#Concealed</v>
          </cell>
          <cell r="B58" t="str">
            <v>#Concealed</v>
          </cell>
          <cell r="C58" t="str">
            <v>#Concealed</v>
          </cell>
          <cell r="D58" t="str">
            <v>#Concealed</v>
          </cell>
          <cell r="E58" t="str">
            <v>#Concealed</v>
          </cell>
          <cell r="F58" t="str">
            <v>#Concealed</v>
          </cell>
          <cell r="G58" t="str">
            <v>#Concealed</v>
          </cell>
          <cell r="H58" t="str">
            <v>#Concealed</v>
          </cell>
          <cell r="I58" t="str">
            <v>#Concealed</v>
          </cell>
          <cell r="J58" t="str">
            <v>#Concealed</v>
          </cell>
          <cell r="K58" t="str">
            <v>#Concealed</v>
          </cell>
          <cell r="L58" t="str">
            <v>#Concealed</v>
          </cell>
          <cell r="M58" t="str">
            <v>#Concealed</v>
          </cell>
        </row>
        <row r="59">
          <cell r="A59" t="str">
            <v>#Concealed</v>
          </cell>
          <cell r="B59" t="str">
            <v>#Concealed</v>
          </cell>
          <cell r="C59" t="str">
            <v>#Concealed</v>
          </cell>
          <cell r="D59" t="str">
            <v>#Concealed</v>
          </cell>
          <cell r="E59" t="str">
            <v>#Concealed</v>
          </cell>
          <cell r="F59" t="str">
            <v>#Concealed</v>
          </cell>
          <cell r="G59" t="str">
            <v>#Concealed</v>
          </cell>
          <cell r="H59" t="str">
            <v>#Concealed</v>
          </cell>
          <cell r="I59" t="str">
            <v>#Concealed</v>
          </cell>
          <cell r="J59" t="str">
            <v>#Concealed</v>
          </cell>
          <cell r="K59" t="str">
            <v>#Concealed</v>
          </cell>
          <cell r="L59" t="str">
            <v>#Concealed</v>
          </cell>
          <cell r="M59" t="str">
            <v>#Concealed</v>
          </cell>
        </row>
        <row r="60">
          <cell r="A60" t="str">
            <v>#Concealed</v>
          </cell>
          <cell r="B60" t="str">
            <v>#Concealed</v>
          </cell>
          <cell r="C60" t="str">
            <v>#Concealed</v>
          </cell>
          <cell r="D60" t="str">
            <v>#Concealed</v>
          </cell>
          <cell r="E60" t="str">
            <v>#Concealed</v>
          </cell>
          <cell r="F60" t="str">
            <v>#Concealed</v>
          </cell>
          <cell r="G60" t="str">
            <v>#Concealed</v>
          </cell>
          <cell r="H60" t="str">
            <v>#Concealed</v>
          </cell>
          <cell r="I60" t="str">
            <v>#Concealed</v>
          </cell>
          <cell r="J60" t="str">
            <v>#Concealed</v>
          </cell>
          <cell r="K60" t="str">
            <v>#Concealed</v>
          </cell>
          <cell r="L60" t="str">
            <v>#Concealed</v>
          </cell>
          <cell r="M60" t="str">
            <v>#Concealed</v>
          </cell>
        </row>
        <row r="61">
          <cell r="A61" t="str">
            <v>#Concealed</v>
          </cell>
          <cell r="B61" t="str">
            <v>#Concealed</v>
          </cell>
          <cell r="C61" t="str">
            <v>#Concealed</v>
          </cell>
          <cell r="D61" t="str">
            <v>#Concealed</v>
          </cell>
          <cell r="E61" t="str">
            <v>#Concealed</v>
          </cell>
          <cell r="F61" t="str">
            <v>#Concealed</v>
          </cell>
          <cell r="G61" t="str">
            <v>#Concealed</v>
          </cell>
          <cell r="H61" t="str">
            <v>#Concealed</v>
          </cell>
          <cell r="I61" t="str">
            <v>#Concealed</v>
          </cell>
          <cell r="J61" t="str">
            <v>#Concealed</v>
          </cell>
          <cell r="K61" t="str">
            <v>#Concealed</v>
          </cell>
          <cell r="L61" t="str">
            <v>#Concealed</v>
          </cell>
          <cell r="M61" t="str">
            <v>#Concealed</v>
          </cell>
        </row>
        <row r="62">
          <cell r="A62" t="str">
            <v>#Concealed</v>
          </cell>
          <cell r="B62" t="str">
            <v>#Concealed</v>
          </cell>
          <cell r="C62" t="str">
            <v>#Concealed</v>
          </cell>
          <cell r="D62" t="str">
            <v>#Concealed</v>
          </cell>
          <cell r="E62" t="str">
            <v>#Concealed</v>
          </cell>
          <cell r="F62" t="str">
            <v>#Concealed</v>
          </cell>
          <cell r="G62" t="str">
            <v>#Concealed</v>
          </cell>
          <cell r="H62" t="str">
            <v>#Concealed</v>
          </cell>
          <cell r="I62" t="str">
            <v>#Concealed</v>
          </cell>
          <cell r="J62" t="str">
            <v>#Concealed</v>
          </cell>
          <cell r="K62" t="str">
            <v>#Concealed</v>
          </cell>
          <cell r="L62" t="str">
            <v>#Concealed</v>
          </cell>
          <cell r="M62" t="str">
            <v>#Concealed</v>
          </cell>
        </row>
        <row r="63">
          <cell r="A63" t="str">
            <v>#Concealed</v>
          </cell>
          <cell r="B63" t="str">
            <v>#Concealed</v>
          </cell>
          <cell r="C63" t="str">
            <v>#Concealed</v>
          </cell>
          <cell r="D63" t="str">
            <v>#Concealed</v>
          </cell>
          <cell r="E63" t="str">
            <v>#Concealed</v>
          </cell>
          <cell r="F63" t="str">
            <v>#Concealed</v>
          </cell>
          <cell r="G63" t="str">
            <v>#Concealed</v>
          </cell>
          <cell r="H63" t="str">
            <v>#Concealed</v>
          </cell>
          <cell r="I63" t="str">
            <v>#Concealed</v>
          </cell>
          <cell r="J63" t="str">
            <v>#Concealed</v>
          </cell>
          <cell r="K63" t="str">
            <v>#Concealed</v>
          </cell>
          <cell r="L63" t="str">
            <v>#Concealed</v>
          </cell>
          <cell r="M63" t="str">
            <v>#Concealed</v>
          </cell>
        </row>
        <row r="64">
          <cell r="A64" t="str">
            <v>#Concealed</v>
          </cell>
          <cell r="B64" t="str">
            <v>#Concealed</v>
          </cell>
          <cell r="C64" t="str">
            <v>#Concealed</v>
          </cell>
          <cell r="D64" t="str">
            <v>#Concealed</v>
          </cell>
          <cell r="E64" t="str">
            <v>#Concealed</v>
          </cell>
          <cell r="F64" t="str">
            <v>#Concealed</v>
          </cell>
          <cell r="G64" t="str">
            <v>#Concealed</v>
          </cell>
          <cell r="H64" t="str">
            <v>#Concealed</v>
          </cell>
          <cell r="I64" t="str">
            <v>#Concealed</v>
          </cell>
          <cell r="J64" t="str">
            <v>#Concealed</v>
          </cell>
          <cell r="K64" t="str">
            <v>#Concealed</v>
          </cell>
          <cell r="L64" t="str">
            <v>#Concealed</v>
          </cell>
          <cell r="M64" t="str">
            <v>#Concealed</v>
          </cell>
        </row>
        <row r="65">
          <cell r="A65" t="str">
            <v>#Concealed</v>
          </cell>
          <cell r="B65" t="str">
            <v>#Concealed</v>
          </cell>
          <cell r="C65" t="str">
            <v>#Concealed</v>
          </cell>
          <cell r="D65" t="str">
            <v>#Concealed</v>
          </cell>
          <cell r="E65" t="str">
            <v>#Concealed</v>
          </cell>
          <cell r="F65" t="str">
            <v>#Concealed</v>
          </cell>
          <cell r="G65" t="str">
            <v>#Concealed</v>
          </cell>
          <cell r="H65" t="str">
            <v>#Concealed</v>
          </cell>
          <cell r="I65" t="str">
            <v>#Concealed</v>
          </cell>
          <cell r="J65" t="str">
            <v>#Concealed</v>
          </cell>
          <cell r="K65" t="str">
            <v>#Concealed</v>
          </cell>
          <cell r="L65" t="str">
            <v>#Concealed</v>
          </cell>
          <cell r="M65" t="str">
            <v>#Concealed</v>
          </cell>
        </row>
        <row r="66">
          <cell r="A66" t="str">
            <v>#Concealed</v>
          </cell>
          <cell r="B66" t="str">
            <v>#Concealed</v>
          </cell>
          <cell r="C66" t="str">
            <v>#Concealed</v>
          </cell>
          <cell r="D66" t="str">
            <v>#Concealed</v>
          </cell>
          <cell r="E66" t="str">
            <v>#Concealed</v>
          </cell>
          <cell r="F66" t="str">
            <v>#Concealed</v>
          </cell>
          <cell r="G66" t="str">
            <v>#Concealed</v>
          </cell>
          <cell r="H66" t="str">
            <v>#Concealed</v>
          </cell>
          <cell r="I66" t="str">
            <v>#Concealed</v>
          </cell>
          <cell r="J66" t="str">
            <v>#Concealed</v>
          </cell>
          <cell r="K66" t="str">
            <v>#Concealed</v>
          </cell>
          <cell r="L66" t="str">
            <v>#Concealed</v>
          </cell>
          <cell r="M66" t="str">
            <v>#Concealed</v>
          </cell>
        </row>
        <row r="67">
          <cell r="A67" t="str">
            <v>#Concealed</v>
          </cell>
          <cell r="B67" t="str">
            <v>#Concealed</v>
          </cell>
          <cell r="C67" t="str">
            <v>#Concealed</v>
          </cell>
          <cell r="D67" t="str">
            <v>#Concealed</v>
          </cell>
          <cell r="E67" t="str">
            <v>#Concealed</v>
          </cell>
          <cell r="F67" t="str">
            <v>#Concealed</v>
          </cell>
          <cell r="G67" t="str">
            <v>#Concealed</v>
          </cell>
          <cell r="H67" t="str">
            <v>#Concealed</v>
          </cell>
          <cell r="I67" t="str">
            <v>#Concealed</v>
          </cell>
          <cell r="J67" t="str">
            <v>#Concealed</v>
          </cell>
          <cell r="K67" t="str">
            <v>#Concealed</v>
          </cell>
          <cell r="L67" t="str">
            <v>#Concealed</v>
          </cell>
          <cell r="M67" t="str">
            <v>#Concealed</v>
          </cell>
        </row>
        <row r="68">
          <cell r="A68" t="str">
            <v>#Concealed</v>
          </cell>
          <cell r="B68" t="str">
            <v>#Concealed</v>
          </cell>
          <cell r="C68" t="str">
            <v>#Concealed</v>
          </cell>
          <cell r="D68" t="str">
            <v>#Concealed</v>
          </cell>
          <cell r="E68" t="str">
            <v>#Concealed</v>
          </cell>
          <cell r="F68" t="str">
            <v>#Concealed</v>
          </cell>
          <cell r="G68" t="str">
            <v>#Concealed</v>
          </cell>
          <cell r="H68" t="str">
            <v>#Concealed</v>
          </cell>
          <cell r="I68" t="str">
            <v>#Concealed</v>
          </cell>
          <cell r="J68" t="str">
            <v>#Concealed</v>
          </cell>
          <cell r="K68" t="str">
            <v>#Concealed</v>
          </cell>
          <cell r="L68" t="str">
            <v>#Concealed</v>
          </cell>
          <cell r="M68" t="str">
            <v>#Concealed</v>
          </cell>
        </row>
        <row r="69">
          <cell r="A69" t="str">
            <v>#Concealed</v>
          </cell>
          <cell r="B69" t="str">
            <v>#Concealed</v>
          </cell>
          <cell r="C69" t="str">
            <v>#Concealed</v>
          </cell>
          <cell r="D69" t="str">
            <v>#Concealed</v>
          </cell>
          <cell r="E69" t="str">
            <v>#Concealed</v>
          </cell>
          <cell r="F69" t="str">
            <v>#Concealed</v>
          </cell>
          <cell r="G69" t="str">
            <v>#Concealed</v>
          </cell>
          <cell r="H69" t="str">
            <v>#Concealed</v>
          </cell>
          <cell r="I69" t="str">
            <v>#Concealed</v>
          </cell>
          <cell r="J69" t="str">
            <v>#Concealed</v>
          </cell>
          <cell r="K69" t="str">
            <v>#Concealed</v>
          </cell>
          <cell r="L69" t="str">
            <v>#Concealed</v>
          </cell>
          <cell r="M69" t="str">
            <v>#Concealed</v>
          </cell>
        </row>
        <row r="70">
          <cell r="A70" t="str">
            <v>#Concealed</v>
          </cell>
          <cell r="B70" t="str">
            <v>#Concealed</v>
          </cell>
          <cell r="C70" t="str">
            <v>#Concealed</v>
          </cell>
          <cell r="D70" t="str">
            <v>#Concealed</v>
          </cell>
          <cell r="E70" t="str">
            <v>#Concealed</v>
          </cell>
          <cell r="F70" t="str">
            <v>#Concealed</v>
          </cell>
          <cell r="G70" t="str">
            <v>#Concealed</v>
          </cell>
          <cell r="H70" t="str">
            <v>#Concealed</v>
          </cell>
          <cell r="I70" t="str">
            <v>#Concealed</v>
          </cell>
          <cell r="J70" t="str">
            <v>#Concealed</v>
          </cell>
          <cell r="K70" t="str">
            <v>#Concealed</v>
          </cell>
          <cell r="L70" t="str">
            <v>#Concealed</v>
          </cell>
          <cell r="M70" t="str">
            <v>#Concealed</v>
          </cell>
        </row>
        <row r="71">
          <cell r="A71" t="str">
            <v>#Concealed</v>
          </cell>
          <cell r="B71" t="str">
            <v>#Concealed</v>
          </cell>
          <cell r="C71" t="str">
            <v>#Concealed</v>
          </cell>
          <cell r="D71" t="str">
            <v>#Concealed</v>
          </cell>
          <cell r="E71" t="str">
            <v>#Concealed</v>
          </cell>
          <cell r="F71" t="str">
            <v>#Concealed</v>
          </cell>
          <cell r="G71" t="str">
            <v>#Concealed</v>
          </cell>
          <cell r="H71" t="str">
            <v>#Concealed</v>
          </cell>
          <cell r="I71" t="str">
            <v>#Concealed</v>
          </cell>
          <cell r="J71" t="str">
            <v>#Concealed</v>
          </cell>
          <cell r="K71" t="str">
            <v>#Concealed</v>
          </cell>
          <cell r="L71" t="str">
            <v>#Concealed</v>
          </cell>
          <cell r="M71" t="str">
            <v>#Concealed</v>
          </cell>
        </row>
        <row r="72">
          <cell r="A72" t="str">
            <v>#Concealed</v>
          </cell>
          <cell r="B72" t="str">
            <v>#Concealed</v>
          </cell>
          <cell r="C72" t="str">
            <v>#Concealed</v>
          </cell>
          <cell r="D72" t="str">
            <v>#Concealed</v>
          </cell>
          <cell r="E72" t="str">
            <v>#Concealed</v>
          </cell>
          <cell r="F72" t="str">
            <v>#Concealed</v>
          </cell>
          <cell r="G72" t="str">
            <v>#Concealed</v>
          </cell>
          <cell r="H72" t="str">
            <v>#Concealed</v>
          </cell>
          <cell r="I72" t="str">
            <v>#Concealed</v>
          </cell>
          <cell r="J72" t="str">
            <v>#Concealed</v>
          </cell>
          <cell r="K72" t="str">
            <v>#Concealed</v>
          </cell>
          <cell r="L72" t="str">
            <v>#Concealed</v>
          </cell>
          <cell r="M72" t="str">
            <v>#Concealed</v>
          </cell>
        </row>
        <row r="73">
          <cell r="A73" t="str">
            <v>#Concealed</v>
          </cell>
          <cell r="B73" t="str">
            <v>#Concealed</v>
          </cell>
          <cell r="C73" t="str">
            <v>#Concealed</v>
          </cell>
          <cell r="D73" t="str">
            <v>#Concealed</v>
          </cell>
          <cell r="E73" t="str">
            <v>#Concealed</v>
          </cell>
          <cell r="F73" t="str">
            <v>#Concealed</v>
          </cell>
          <cell r="G73" t="str">
            <v>#Concealed</v>
          </cell>
          <cell r="H73" t="str">
            <v>#Concealed</v>
          </cell>
          <cell r="I73" t="str">
            <v>#Concealed</v>
          </cell>
          <cell r="J73" t="str">
            <v>#Concealed</v>
          </cell>
          <cell r="K73" t="str">
            <v>#Concealed</v>
          </cell>
          <cell r="L73" t="str">
            <v>#Concealed</v>
          </cell>
          <cell r="M73" t="str">
            <v>#Concealed</v>
          </cell>
        </row>
        <row r="74">
          <cell r="A74" t="str">
            <v>#Concealed</v>
          </cell>
          <cell r="B74" t="str">
            <v>#Concealed</v>
          </cell>
          <cell r="C74" t="str">
            <v>#Concealed</v>
          </cell>
          <cell r="D74" t="str">
            <v>#Concealed</v>
          </cell>
          <cell r="E74" t="str">
            <v>#Concealed</v>
          </cell>
          <cell r="F74" t="str">
            <v>#Concealed</v>
          </cell>
          <cell r="G74" t="str">
            <v>#Concealed</v>
          </cell>
          <cell r="H74" t="str">
            <v>#Concealed</v>
          </cell>
          <cell r="I74" t="str">
            <v>#Concealed</v>
          </cell>
          <cell r="J74" t="str">
            <v>#Concealed</v>
          </cell>
          <cell r="K74" t="str">
            <v>#Concealed</v>
          </cell>
          <cell r="L74" t="str">
            <v>#Concealed</v>
          </cell>
          <cell r="M74" t="str">
            <v>#Concealed</v>
          </cell>
        </row>
        <row r="75">
          <cell r="A75" t="str">
            <v>#Concealed</v>
          </cell>
          <cell r="B75" t="str">
            <v>#Concealed</v>
          </cell>
          <cell r="C75" t="str">
            <v>#Concealed</v>
          </cell>
          <cell r="D75" t="str">
            <v>#Concealed</v>
          </cell>
          <cell r="E75" t="str">
            <v>#Concealed</v>
          </cell>
          <cell r="F75" t="str">
            <v>#Concealed</v>
          </cell>
          <cell r="G75" t="str">
            <v>#Concealed</v>
          </cell>
          <cell r="H75" t="str">
            <v>#Concealed</v>
          </cell>
          <cell r="I75" t="str">
            <v>#Concealed</v>
          </cell>
          <cell r="J75" t="str">
            <v>#Concealed</v>
          </cell>
          <cell r="K75" t="str">
            <v>#Concealed</v>
          </cell>
          <cell r="L75" t="str">
            <v>#Concealed</v>
          </cell>
          <cell r="M75" t="str">
            <v>#Concealed</v>
          </cell>
        </row>
        <row r="76">
          <cell r="A76" t="str">
            <v>#Concealed</v>
          </cell>
          <cell r="B76" t="str">
            <v>#Concealed</v>
          </cell>
          <cell r="C76" t="str">
            <v>#Concealed</v>
          </cell>
          <cell r="D76" t="str">
            <v>#Concealed</v>
          </cell>
          <cell r="E76" t="str">
            <v>#Concealed</v>
          </cell>
          <cell r="F76" t="str">
            <v>#Concealed</v>
          </cell>
          <cell r="G76" t="str">
            <v>#Concealed</v>
          </cell>
          <cell r="H76" t="str">
            <v>#Concealed</v>
          </cell>
          <cell r="I76" t="str">
            <v>#Concealed</v>
          </cell>
          <cell r="J76" t="str">
            <v>#Concealed</v>
          </cell>
          <cell r="K76" t="str">
            <v>#Concealed</v>
          </cell>
          <cell r="L76" t="str">
            <v>#Concealed</v>
          </cell>
          <cell r="M76" t="str">
            <v>#Concealed</v>
          </cell>
        </row>
        <row r="77">
          <cell r="A77" t="str">
            <v>#Concealed</v>
          </cell>
          <cell r="B77" t="str">
            <v>#Concealed</v>
          </cell>
          <cell r="C77" t="str">
            <v>#Concealed</v>
          </cell>
          <cell r="D77" t="str">
            <v>#Concealed</v>
          </cell>
          <cell r="E77" t="str">
            <v>#Concealed</v>
          </cell>
          <cell r="F77" t="str">
            <v>#Concealed</v>
          </cell>
          <cell r="G77" t="str">
            <v>#Concealed</v>
          </cell>
          <cell r="H77" t="str">
            <v>#Concealed</v>
          </cell>
          <cell r="I77" t="str">
            <v>#Concealed</v>
          </cell>
          <cell r="J77" t="str">
            <v>#Concealed</v>
          </cell>
          <cell r="K77" t="str">
            <v>#Concealed</v>
          </cell>
          <cell r="L77" t="str">
            <v>#Concealed</v>
          </cell>
          <cell r="M77" t="str">
            <v>#Concealed</v>
          </cell>
        </row>
        <row r="78">
          <cell r="A78" t="str">
            <v>#Concealed</v>
          </cell>
          <cell r="B78" t="str">
            <v>#Concealed</v>
          </cell>
          <cell r="C78" t="str">
            <v>#Concealed</v>
          </cell>
          <cell r="D78" t="str">
            <v>#Concealed</v>
          </cell>
          <cell r="E78" t="str">
            <v>#Concealed</v>
          </cell>
          <cell r="F78" t="str">
            <v>#Concealed</v>
          </cell>
          <cell r="G78" t="str">
            <v>#Concealed</v>
          </cell>
          <cell r="H78" t="str">
            <v>#Concealed</v>
          </cell>
          <cell r="I78" t="str">
            <v>#Concealed</v>
          </cell>
          <cell r="J78" t="str">
            <v>#Concealed</v>
          </cell>
          <cell r="K78" t="str">
            <v>#Concealed</v>
          </cell>
          <cell r="L78" t="str">
            <v>#Concealed</v>
          </cell>
          <cell r="M78" t="str">
            <v>#Concealed</v>
          </cell>
        </row>
        <row r="79">
          <cell r="A79" t="str">
            <v>#Concealed</v>
          </cell>
          <cell r="B79" t="str">
            <v>#Concealed</v>
          </cell>
          <cell r="C79" t="str">
            <v>#Concealed</v>
          </cell>
          <cell r="D79" t="str">
            <v>#Concealed</v>
          </cell>
          <cell r="E79" t="str">
            <v>#Concealed</v>
          </cell>
          <cell r="F79" t="str">
            <v>#Concealed</v>
          </cell>
          <cell r="G79" t="str">
            <v>#Concealed</v>
          </cell>
          <cell r="H79" t="str">
            <v>#Concealed</v>
          </cell>
          <cell r="I79" t="str">
            <v>#Concealed</v>
          </cell>
          <cell r="J79" t="str">
            <v>#Concealed</v>
          </cell>
          <cell r="K79" t="str">
            <v>#Concealed</v>
          </cell>
          <cell r="L79" t="str">
            <v>#Concealed</v>
          </cell>
          <cell r="M79" t="str">
            <v>#Concealed</v>
          </cell>
        </row>
        <row r="80">
          <cell r="A80" t="str">
            <v>#Concealed</v>
          </cell>
          <cell r="B80" t="str">
            <v>#Concealed</v>
          </cell>
          <cell r="C80" t="str">
            <v>#Concealed</v>
          </cell>
          <cell r="D80" t="str">
            <v>#Concealed</v>
          </cell>
          <cell r="E80" t="str">
            <v>#Concealed</v>
          </cell>
          <cell r="F80" t="str">
            <v>#Concealed</v>
          </cell>
          <cell r="G80" t="str">
            <v>#Concealed</v>
          </cell>
          <cell r="H80" t="str">
            <v>#Concealed</v>
          </cell>
          <cell r="I80" t="str">
            <v>#Concealed</v>
          </cell>
          <cell r="J80" t="str">
            <v>#Concealed</v>
          </cell>
          <cell r="K80" t="str">
            <v>#Concealed</v>
          </cell>
          <cell r="L80" t="str">
            <v>#Concealed</v>
          </cell>
          <cell r="M80" t="str">
            <v>#Concealed</v>
          </cell>
        </row>
        <row r="81">
          <cell r="A81" t="str">
            <v>#Concealed</v>
          </cell>
          <cell r="B81" t="str">
            <v>#Concealed</v>
          </cell>
          <cell r="C81" t="str">
            <v>#Concealed</v>
          </cell>
          <cell r="D81" t="str">
            <v>#Concealed</v>
          </cell>
          <cell r="E81" t="str">
            <v>#Concealed</v>
          </cell>
          <cell r="F81" t="str">
            <v>#Concealed</v>
          </cell>
          <cell r="G81" t="str">
            <v>#Concealed</v>
          </cell>
          <cell r="H81" t="str">
            <v>#Concealed</v>
          </cell>
          <cell r="I81" t="str">
            <v>#Concealed</v>
          </cell>
          <cell r="J81" t="str">
            <v>#Concealed</v>
          </cell>
          <cell r="K81" t="str">
            <v>#Concealed</v>
          </cell>
          <cell r="L81" t="str">
            <v>#Concealed</v>
          </cell>
          <cell r="M81" t="str">
            <v>#Concealed</v>
          </cell>
        </row>
        <row r="82">
          <cell r="A82" t="str">
            <v>#Concealed</v>
          </cell>
          <cell r="B82" t="str">
            <v>#Concealed</v>
          </cell>
          <cell r="C82" t="str">
            <v>#Concealed</v>
          </cell>
          <cell r="D82" t="str">
            <v>#Concealed</v>
          </cell>
          <cell r="E82" t="str">
            <v>#Concealed</v>
          </cell>
          <cell r="F82" t="str">
            <v>#Concealed</v>
          </cell>
          <cell r="G82" t="str">
            <v>#Concealed</v>
          </cell>
          <cell r="H82" t="str">
            <v>#Concealed</v>
          </cell>
          <cell r="I82" t="str">
            <v>#Concealed</v>
          </cell>
          <cell r="J82" t="str">
            <v>#Concealed</v>
          </cell>
          <cell r="K82" t="str">
            <v>#Concealed</v>
          </cell>
          <cell r="L82" t="str">
            <v>#Concealed</v>
          </cell>
          <cell r="M82" t="str">
            <v>#Concealed</v>
          </cell>
        </row>
        <row r="83">
          <cell r="A83" t="str">
            <v>#Concealed</v>
          </cell>
          <cell r="B83" t="str">
            <v>#Concealed</v>
          </cell>
          <cell r="C83" t="str">
            <v>#Concealed</v>
          </cell>
          <cell r="D83" t="str">
            <v>#Concealed</v>
          </cell>
          <cell r="E83" t="str">
            <v>#Concealed</v>
          </cell>
          <cell r="F83" t="str">
            <v>#Concealed</v>
          </cell>
          <cell r="G83" t="str">
            <v>#Concealed</v>
          </cell>
          <cell r="H83" t="str">
            <v>#Concealed</v>
          </cell>
          <cell r="I83" t="str">
            <v>#Concealed</v>
          </cell>
          <cell r="J83" t="str">
            <v>#Concealed</v>
          </cell>
          <cell r="K83" t="str">
            <v>#Concealed</v>
          </cell>
          <cell r="L83" t="str">
            <v>#Concealed</v>
          </cell>
          <cell r="M83" t="str">
            <v>#Concealed</v>
          </cell>
        </row>
        <row r="84">
          <cell r="A84" t="str">
            <v>#Concealed</v>
          </cell>
          <cell r="B84" t="str">
            <v>#Concealed</v>
          </cell>
          <cell r="C84" t="str">
            <v>#Concealed</v>
          </cell>
          <cell r="D84" t="str">
            <v>#Concealed</v>
          </cell>
          <cell r="E84" t="str">
            <v>#Concealed</v>
          </cell>
          <cell r="F84" t="str">
            <v>#Concealed</v>
          </cell>
          <cell r="G84" t="str">
            <v>#Concealed</v>
          </cell>
          <cell r="H84" t="str">
            <v>#Concealed</v>
          </cell>
          <cell r="I84" t="str">
            <v>#Concealed</v>
          </cell>
          <cell r="J84" t="str">
            <v>#Concealed</v>
          </cell>
          <cell r="K84" t="str">
            <v>#Concealed</v>
          </cell>
          <cell r="L84" t="str">
            <v>#Concealed</v>
          </cell>
          <cell r="M84" t="str">
            <v>#Concealed</v>
          </cell>
        </row>
        <row r="85">
          <cell r="A85" t="str">
            <v>#Concealed</v>
          </cell>
          <cell r="B85" t="str">
            <v>#Concealed</v>
          </cell>
          <cell r="C85" t="str">
            <v>#Concealed</v>
          </cell>
          <cell r="D85" t="str">
            <v>#Concealed</v>
          </cell>
          <cell r="E85" t="str">
            <v>#Concealed</v>
          </cell>
          <cell r="F85" t="str">
            <v>#Concealed</v>
          </cell>
          <cell r="G85" t="str">
            <v>#Concealed</v>
          </cell>
          <cell r="H85" t="str">
            <v>#Concealed</v>
          </cell>
          <cell r="I85" t="str">
            <v>#Concealed</v>
          </cell>
          <cell r="J85" t="str">
            <v>#Concealed</v>
          </cell>
          <cell r="K85" t="str">
            <v>#Concealed</v>
          </cell>
          <cell r="L85" t="str">
            <v>#Concealed</v>
          </cell>
          <cell r="M85" t="str">
            <v>#Concealed</v>
          </cell>
        </row>
        <row r="86">
          <cell r="A86" t="str">
            <v>#Concealed</v>
          </cell>
          <cell r="B86" t="str">
            <v>#Concealed</v>
          </cell>
          <cell r="C86" t="str">
            <v>#Concealed</v>
          </cell>
          <cell r="D86" t="str">
            <v>#Concealed</v>
          </cell>
          <cell r="E86" t="str">
            <v>#Concealed</v>
          </cell>
          <cell r="F86" t="str">
            <v>#Concealed</v>
          </cell>
          <cell r="G86" t="str">
            <v>#Concealed</v>
          </cell>
          <cell r="H86" t="str">
            <v>#Concealed</v>
          </cell>
          <cell r="I86" t="str">
            <v>#Concealed</v>
          </cell>
          <cell r="J86" t="str">
            <v>#Concealed</v>
          </cell>
          <cell r="K86" t="str">
            <v>#Concealed</v>
          </cell>
          <cell r="L86" t="str">
            <v>#Concealed</v>
          </cell>
          <cell r="M86" t="str">
            <v>#Concealed</v>
          </cell>
        </row>
        <row r="87">
          <cell r="A87" t="str">
            <v>#Concealed</v>
          </cell>
          <cell r="B87" t="str">
            <v>#Concealed</v>
          </cell>
          <cell r="C87" t="str">
            <v>#Concealed</v>
          </cell>
          <cell r="D87" t="str">
            <v>#Concealed</v>
          </cell>
          <cell r="E87" t="str">
            <v>#Concealed</v>
          </cell>
          <cell r="F87" t="str">
            <v>#Concealed</v>
          </cell>
          <cell r="G87" t="str">
            <v>#Concealed</v>
          </cell>
          <cell r="H87" t="str">
            <v>#Concealed</v>
          </cell>
          <cell r="I87" t="str">
            <v>#Concealed</v>
          </cell>
          <cell r="J87" t="str">
            <v>#Concealed</v>
          </cell>
          <cell r="K87" t="str">
            <v>#Concealed</v>
          </cell>
          <cell r="L87" t="str">
            <v>#Concealed</v>
          </cell>
          <cell r="M87" t="str">
            <v>#Concealed</v>
          </cell>
        </row>
        <row r="88">
          <cell r="A88" t="str">
            <v>#Concealed</v>
          </cell>
          <cell r="B88" t="str">
            <v>#Concealed</v>
          </cell>
          <cell r="C88" t="str">
            <v>#Concealed</v>
          </cell>
          <cell r="D88" t="str">
            <v>#Concealed</v>
          </cell>
          <cell r="E88" t="str">
            <v>#Concealed</v>
          </cell>
          <cell r="F88" t="str">
            <v>#Concealed</v>
          </cell>
          <cell r="G88" t="str">
            <v>#Concealed</v>
          </cell>
          <cell r="H88" t="str">
            <v>#Concealed</v>
          </cell>
          <cell r="I88" t="str">
            <v>#Concealed</v>
          </cell>
          <cell r="J88" t="str">
            <v>#Concealed</v>
          </cell>
          <cell r="K88" t="str">
            <v>#Concealed</v>
          </cell>
          <cell r="L88" t="str">
            <v>#Concealed</v>
          </cell>
          <cell r="M88" t="str">
            <v>#Concealed</v>
          </cell>
        </row>
        <row r="89">
          <cell r="A89" t="str">
            <v>#Concealed</v>
          </cell>
          <cell r="B89" t="str">
            <v>#Concealed</v>
          </cell>
          <cell r="C89" t="str">
            <v>#Concealed</v>
          </cell>
          <cell r="D89" t="str">
            <v>#Concealed</v>
          </cell>
          <cell r="E89" t="str">
            <v>#Concealed</v>
          </cell>
          <cell r="F89" t="str">
            <v>#Concealed</v>
          </cell>
          <cell r="G89" t="str">
            <v>#Concealed</v>
          </cell>
          <cell r="H89" t="str">
            <v>#Concealed</v>
          </cell>
          <cell r="I89" t="str">
            <v>#Concealed</v>
          </cell>
          <cell r="J89" t="str">
            <v>#Concealed</v>
          </cell>
          <cell r="K89" t="str">
            <v>#Concealed</v>
          </cell>
          <cell r="L89" t="str">
            <v>#Concealed</v>
          </cell>
          <cell r="M89" t="str">
            <v>#Concealed</v>
          </cell>
        </row>
        <row r="90">
          <cell r="A90" t="str">
            <v>#Concealed</v>
          </cell>
          <cell r="B90" t="str">
            <v>#Concealed</v>
          </cell>
          <cell r="C90" t="str">
            <v>#Concealed</v>
          </cell>
          <cell r="D90" t="str">
            <v>#Concealed</v>
          </cell>
          <cell r="E90" t="str">
            <v>#Concealed</v>
          </cell>
          <cell r="F90" t="str">
            <v>#Concealed</v>
          </cell>
          <cell r="G90" t="str">
            <v>#Concealed</v>
          </cell>
          <cell r="H90" t="str">
            <v>#Concealed</v>
          </cell>
          <cell r="I90" t="str">
            <v>#Concealed</v>
          </cell>
          <cell r="J90" t="str">
            <v>#Concealed</v>
          </cell>
          <cell r="K90" t="str">
            <v>#Concealed</v>
          </cell>
          <cell r="L90" t="str">
            <v>#Concealed</v>
          </cell>
          <cell r="M90" t="str">
            <v>#Concealed</v>
          </cell>
        </row>
        <row r="91">
          <cell r="A91" t="str">
            <v>#Concealed</v>
          </cell>
          <cell r="B91" t="str">
            <v>#Concealed</v>
          </cell>
          <cell r="C91" t="str">
            <v>#Concealed</v>
          </cell>
          <cell r="D91" t="str">
            <v>#Concealed</v>
          </cell>
          <cell r="E91" t="str">
            <v>#Concealed</v>
          </cell>
          <cell r="F91" t="str">
            <v>#Concealed</v>
          </cell>
          <cell r="G91" t="str">
            <v>#Concealed</v>
          </cell>
          <cell r="H91" t="str">
            <v>#Concealed</v>
          </cell>
          <cell r="I91" t="str">
            <v>#Concealed</v>
          </cell>
          <cell r="J91" t="str">
            <v>#Concealed</v>
          </cell>
          <cell r="K91" t="str">
            <v>#Concealed</v>
          </cell>
          <cell r="L91" t="str">
            <v>#Concealed</v>
          </cell>
          <cell r="M91" t="str">
            <v>#Concealed</v>
          </cell>
        </row>
        <row r="92">
          <cell r="A92" t="str">
            <v>#Concealed</v>
          </cell>
          <cell r="B92" t="str">
            <v>#Concealed</v>
          </cell>
          <cell r="C92" t="str">
            <v>#Concealed</v>
          </cell>
          <cell r="D92" t="str">
            <v>#Concealed</v>
          </cell>
          <cell r="E92" t="str">
            <v>#Concealed</v>
          </cell>
          <cell r="F92" t="str">
            <v>#Concealed</v>
          </cell>
          <cell r="G92" t="str">
            <v>#Concealed</v>
          </cell>
          <cell r="H92" t="str">
            <v>#Concealed</v>
          </cell>
          <cell r="I92" t="str">
            <v>#Concealed</v>
          </cell>
          <cell r="J92" t="str">
            <v>#Concealed</v>
          </cell>
          <cell r="K92" t="str">
            <v>#Concealed</v>
          </cell>
          <cell r="L92" t="str">
            <v>#Concealed</v>
          </cell>
          <cell r="M92" t="str">
            <v>#Concealed</v>
          </cell>
        </row>
        <row r="93">
          <cell r="A93" t="str">
            <v>#Concealed</v>
          </cell>
          <cell r="B93" t="str">
            <v>#Concealed</v>
          </cell>
          <cell r="C93" t="str">
            <v>#Concealed</v>
          </cell>
          <cell r="D93" t="str">
            <v>#Concealed</v>
          </cell>
          <cell r="E93" t="str">
            <v>#Concealed</v>
          </cell>
          <cell r="F93" t="str">
            <v>#Concealed</v>
          </cell>
          <cell r="G93" t="str">
            <v>#Concealed</v>
          </cell>
          <cell r="H93" t="str">
            <v>#Concealed</v>
          </cell>
          <cell r="I93" t="str">
            <v>#Concealed</v>
          </cell>
          <cell r="J93" t="str">
            <v>#Concealed</v>
          </cell>
          <cell r="K93" t="str">
            <v>#Concealed</v>
          </cell>
          <cell r="L93" t="str">
            <v>#Concealed</v>
          </cell>
          <cell r="M93" t="str">
            <v>#Concealed</v>
          </cell>
        </row>
        <row r="94">
          <cell r="A94" t="str">
            <v>#Concealed</v>
          </cell>
          <cell r="B94" t="str">
            <v>#Concealed</v>
          </cell>
          <cell r="C94" t="str">
            <v>#Concealed</v>
          </cell>
          <cell r="D94" t="str">
            <v>#Concealed</v>
          </cell>
          <cell r="E94" t="str">
            <v>#Concealed</v>
          </cell>
          <cell r="F94" t="str">
            <v>#Concealed</v>
          </cell>
          <cell r="G94" t="str">
            <v>#Concealed</v>
          </cell>
          <cell r="H94" t="str">
            <v>#Concealed</v>
          </cell>
          <cell r="I94" t="str">
            <v>#Concealed</v>
          </cell>
          <cell r="J94" t="str">
            <v>#Concealed</v>
          </cell>
          <cell r="K94" t="str">
            <v>#Concealed</v>
          </cell>
          <cell r="L94" t="str">
            <v>#Concealed</v>
          </cell>
          <cell r="M94" t="str">
            <v>#Concealed</v>
          </cell>
        </row>
        <row r="95">
          <cell r="A95" t="str">
            <v>#Concealed</v>
          </cell>
          <cell r="B95" t="str">
            <v>#Concealed</v>
          </cell>
          <cell r="C95" t="str">
            <v>#Concealed</v>
          </cell>
          <cell r="D95" t="str">
            <v>#Concealed</v>
          </cell>
          <cell r="E95" t="str">
            <v>#Concealed</v>
          </cell>
          <cell r="F95" t="str">
            <v>#Concealed</v>
          </cell>
          <cell r="G95" t="str">
            <v>#Concealed</v>
          </cell>
          <cell r="H95" t="str">
            <v>#Concealed</v>
          </cell>
          <cell r="I95" t="str">
            <v>#Concealed</v>
          </cell>
          <cell r="J95" t="str">
            <v>#Concealed</v>
          </cell>
          <cell r="K95" t="str">
            <v>#Concealed</v>
          </cell>
          <cell r="L95" t="str">
            <v>#Concealed</v>
          </cell>
          <cell r="M95" t="str">
            <v>#Concealed</v>
          </cell>
        </row>
        <row r="96">
          <cell r="A96" t="str">
            <v>#Concealed</v>
          </cell>
          <cell r="B96" t="str">
            <v>#Concealed</v>
          </cell>
          <cell r="C96" t="str">
            <v>#Concealed</v>
          </cell>
          <cell r="D96" t="str">
            <v>#Concealed</v>
          </cell>
          <cell r="E96" t="str">
            <v>#Concealed</v>
          </cell>
          <cell r="F96" t="str">
            <v>#Concealed</v>
          </cell>
          <cell r="G96" t="str">
            <v>#Concealed</v>
          </cell>
          <cell r="H96" t="str">
            <v>#Concealed</v>
          </cell>
          <cell r="I96" t="str">
            <v>#Concealed</v>
          </cell>
          <cell r="J96" t="str">
            <v>#Concealed</v>
          </cell>
          <cell r="K96" t="str">
            <v>#Concealed</v>
          </cell>
          <cell r="L96" t="str">
            <v>#Concealed</v>
          </cell>
          <cell r="M96" t="str">
            <v>#Concealed</v>
          </cell>
        </row>
        <row r="97">
          <cell r="A97" t="str">
            <v>#Concealed</v>
          </cell>
          <cell r="B97" t="str">
            <v>#Concealed</v>
          </cell>
          <cell r="C97" t="str">
            <v>#Concealed</v>
          </cell>
          <cell r="D97" t="str">
            <v>#Concealed</v>
          </cell>
          <cell r="E97" t="str">
            <v>#Concealed</v>
          </cell>
          <cell r="F97" t="str">
            <v>#Concealed</v>
          </cell>
          <cell r="G97" t="str">
            <v>#Concealed</v>
          </cell>
          <cell r="H97" t="str">
            <v>#Concealed</v>
          </cell>
          <cell r="I97" t="str">
            <v>#Concealed</v>
          </cell>
          <cell r="J97" t="str">
            <v>#Concealed</v>
          </cell>
          <cell r="K97" t="str">
            <v>#Concealed</v>
          </cell>
          <cell r="L97" t="str">
            <v>#Concealed</v>
          </cell>
          <cell r="M97" t="str">
            <v>#Concealed</v>
          </cell>
        </row>
        <row r="98">
          <cell r="A98" t="str">
            <v>#Concealed</v>
          </cell>
          <cell r="B98" t="str">
            <v>#Concealed</v>
          </cell>
          <cell r="C98" t="str">
            <v>#Concealed</v>
          </cell>
          <cell r="D98" t="str">
            <v>#Concealed</v>
          </cell>
          <cell r="E98" t="str">
            <v>#Concealed</v>
          </cell>
          <cell r="F98" t="str">
            <v>#Concealed</v>
          </cell>
          <cell r="G98" t="str">
            <v>#Concealed</v>
          </cell>
          <cell r="H98" t="str">
            <v>#Concealed</v>
          </cell>
          <cell r="I98" t="str">
            <v>#Concealed</v>
          </cell>
          <cell r="J98" t="str">
            <v>#Concealed</v>
          </cell>
          <cell r="K98" t="str">
            <v>#Concealed</v>
          </cell>
          <cell r="L98" t="str">
            <v>#Concealed</v>
          </cell>
          <cell r="M98" t="str">
            <v>#Concealed</v>
          </cell>
        </row>
        <row r="99">
          <cell r="A99" t="str">
            <v>#Concealed</v>
          </cell>
          <cell r="B99" t="str">
            <v>#Concealed</v>
          </cell>
          <cell r="C99" t="str">
            <v>#Concealed</v>
          </cell>
          <cell r="D99" t="str">
            <v>#Concealed</v>
          </cell>
          <cell r="E99" t="str">
            <v>#Concealed</v>
          </cell>
          <cell r="F99" t="str">
            <v>#Concealed</v>
          </cell>
          <cell r="G99" t="str">
            <v>#Concealed</v>
          </cell>
          <cell r="H99" t="str">
            <v>#Concealed</v>
          </cell>
          <cell r="I99" t="str">
            <v>#Concealed</v>
          </cell>
          <cell r="J99" t="str">
            <v>#Concealed</v>
          </cell>
          <cell r="K99" t="str">
            <v>#Concealed</v>
          </cell>
          <cell r="L99" t="str">
            <v>#Concealed</v>
          </cell>
          <cell r="M99" t="str">
            <v>#Concealed</v>
          </cell>
        </row>
        <row r="100">
          <cell r="A100" t="str">
            <v>#Concealed</v>
          </cell>
          <cell r="B100" t="str">
            <v>#Concealed</v>
          </cell>
          <cell r="C100" t="str">
            <v>#Concealed</v>
          </cell>
          <cell r="D100" t="str">
            <v>#Concealed</v>
          </cell>
          <cell r="E100" t="str">
            <v>#Concealed</v>
          </cell>
          <cell r="F100" t="str">
            <v>#Concealed</v>
          </cell>
          <cell r="G100" t="str">
            <v>#Concealed</v>
          </cell>
          <cell r="H100" t="str">
            <v>#Concealed</v>
          </cell>
          <cell r="I100" t="str">
            <v>#Concealed</v>
          </cell>
          <cell r="J100" t="str">
            <v>#Concealed</v>
          </cell>
          <cell r="K100" t="str">
            <v>#Concealed</v>
          </cell>
          <cell r="L100" t="str">
            <v>#Concealed</v>
          </cell>
          <cell r="M100" t="str">
            <v>#Concealed</v>
          </cell>
        </row>
        <row r="101">
          <cell r="A101" t="str">
            <v>#Concealed</v>
          </cell>
          <cell r="B101" t="str">
            <v>#Concealed</v>
          </cell>
          <cell r="C101" t="str">
            <v>#Concealed</v>
          </cell>
          <cell r="D101" t="str">
            <v>#Concealed</v>
          </cell>
          <cell r="E101" t="str">
            <v>#Concealed</v>
          </cell>
          <cell r="F101" t="str">
            <v>#Concealed</v>
          </cell>
          <cell r="G101" t="str">
            <v>#Concealed</v>
          </cell>
          <cell r="H101" t="str">
            <v>#Concealed</v>
          </cell>
          <cell r="I101" t="str">
            <v>#Concealed</v>
          </cell>
          <cell r="J101" t="str">
            <v>#Concealed</v>
          </cell>
          <cell r="K101" t="str">
            <v>#Concealed</v>
          </cell>
          <cell r="L101" t="str">
            <v>#Concealed</v>
          </cell>
          <cell r="M101" t="str">
            <v>#Concealed</v>
          </cell>
        </row>
      </sheetData>
      <sheetData sheetId="2">
        <row r="1">
          <cell r="B1" t="str">
            <v>#Concealed</v>
          </cell>
          <cell r="C1" t="str">
            <v>#Concealed</v>
          </cell>
        </row>
        <row r="2">
          <cell r="A2" t="str">
            <v>#Concealed</v>
          </cell>
          <cell r="B2" t="str">
            <v>#Concealed</v>
          </cell>
          <cell r="C2" t="str">
            <v>#Concealed</v>
          </cell>
        </row>
        <row r="3">
          <cell r="A3" t="str">
            <v>#Concealed</v>
          </cell>
          <cell r="B3" t="str">
            <v>#Concealed</v>
          </cell>
          <cell r="C3" t="str">
            <v>#Concealed</v>
          </cell>
        </row>
        <row r="4">
          <cell r="A4" t="str">
            <v>#Concealed</v>
          </cell>
          <cell r="B4" t="str">
            <v>#Concealed</v>
          </cell>
          <cell r="C4" t="str">
            <v>#Concealed</v>
          </cell>
        </row>
        <row r="5">
          <cell r="A5" t="str">
            <v>#Concealed</v>
          </cell>
          <cell r="B5" t="str">
            <v>#Concealed</v>
          </cell>
          <cell r="C5" t="str">
            <v>#Concealed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I-Index"/>
      <sheetName val="Table"/>
      <sheetName val="Строки 20_21_27"/>
      <sheetName val="Форма2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Transportation Services"/>
      <sheetName val="Summary"/>
      <sheetName val="Workover service"/>
      <sheetName val="Utilities Expense"/>
      <sheetName val="Royalty"/>
      <sheetName val="14.1.2.2.(Услуги связи)"/>
      <sheetName val="7.1"/>
      <sheetName val="2.2 ОтклОТМ"/>
      <sheetName val="1.3.2 ОТМ"/>
      <sheetName val="Предпр"/>
      <sheetName val="ЦентрЗатр"/>
      <sheetName val="ЕдИзм"/>
      <sheetName val="Def"/>
      <sheetName val="L-1"/>
      <sheetName val="Собственный капитал"/>
      <sheetName val="- 1 -"/>
      <sheetName val="ставки"/>
      <sheetName val="Book Adjustments"/>
      <sheetName val="Test of FA Installation"/>
      <sheetName val="Additions"/>
      <sheetName val="VLOOKUP"/>
      <sheetName val="INPUTMASTER"/>
      <sheetName val="TB"/>
      <sheetName val="Ôîðìà2"/>
      <sheetName val="Ñîáñòâåííûé êàïèòàë"/>
      <sheetName val="Данные"/>
      <sheetName val="Kas FA Movement"/>
      <sheetName val="00"/>
      <sheetName val="InputTD"/>
      <sheetName val="Depr"/>
      <sheetName val="July_03_Pg8"/>
      <sheetName val="Inventory Count Sheet"/>
      <sheetName val="2_Loans to customers"/>
      <sheetName val="Notes IS"/>
      <sheetName val="2005 Social"/>
      <sheetName val="C 25"/>
      <sheetName val="Financial ratios А3"/>
      <sheetName val="9"/>
      <sheetName val="Data-in"/>
      <sheetName val="Info"/>
      <sheetName val="Содержание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General Assumptions"/>
      <sheetName val="TB-KZT"/>
      <sheetName val="TB USD"/>
      <sheetName val="консолид Нурсат"/>
      <sheetName val="Control"/>
      <sheetName val="Interco payables&amp;receivables"/>
      <sheetName val="FA Movement Kyrg"/>
      <sheetName val="GAAP TB 31.12.01  detail p&amp;l"/>
      <sheetName val="ЛСЦ начисленное на 31.12.08"/>
      <sheetName val="ЛЛизинг начис. на 31.12.08"/>
      <sheetName val="Production_Ref Q-1-3"/>
      <sheetName val="1НК_объемы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Intercompany transactions"/>
      <sheetName val="MODEL500"/>
      <sheetName val="Dept"/>
      <sheetName val="$ IS"/>
      <sheetName val="Cur portion of L-t loans 2006"/>
      <sheetName val=""/>
      <sheetName val="BS"/>
      <sheetName val="Project Detail Inputs"/>
      <sheetName val="1NK"/>
      <sheetName val="FS"/>
      <sheetName val="100.00"/>
      <sheetName val="99累油"/>
      <sheetName val="SATIŞ LİTRE"/>
      <sheetName val="TL B.Y. DATA"/>
      <sheetName val="TL F.Y. DATA"/>
      <sheetName val="TL R.B.Y. DATA"/>
      <sheetName val="LTM"/>
      <sheetName val="CREDIT STATS"/>
      <sheetName val="DropZone"/>
      <sheetName val="Analitics"/>
      <sheetName val="B 1"/>
      <sheetName val="A 100"/>
      <sheetName val="Additions testing"/>
      <sheetName val="Movement schedule"/>
      <sheetName val="depreciation testing"/>
      <sheetName val="3НК"/>
      <sheetName val="Historical cost"/>
      <sheetName val="FA Movement 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Lookup"/>
      <sheetName val="DRILL"/>
      <sheetName val="Управление"/>
      <sheetName val="Статьи"/>
      <sheetName val="Managed Capacity"/>
      <sheetName val="income_expenses 2004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PP&amp;E mvt for 2003"/>
      <sheetName val="fes"/>
      <sheetName val="600000"/>
      <sheetName val="700000"/>
      <sheetName val="700000 (общая)"/>
      <sheetName val="610000-783000"/>
      <sheetName val="Общий"/>
      <sheetName val="FS"/>
      <sheetName val="depreciation testing"/>
      <sheetName val="Datasheet"/>
      <sheetName val="Статьи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F100-Trial B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>
        <row r="110">
          <cell r="D110" t="str">
            <v>Заземление переносное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 PAGE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  <sheetName val="Dictionaries"/>
      <sheetName val="Ф1"/>
      <sheetName val="12"/>
      <sheetName val="COVER_PAGE"/>
      <sheetName val="I__BALANCE_SHEET"/>
      <sheetName val="II__PROFIT_&amp;_LOSS"/>
      <sheetName val="III__CASH_FLOW"/>
      <sheetName val="IV__Stmt_of_GAINS_&amp;_LOSSES"/>
      <sheetName val="1__Cash"/>
      <sheetName val="2__Securities"/>
      <sheetName val="3a__Trade_Rec_"/>
      <sheetName val="3b__Financial_&amp;_Other_Rec_"/>
      <sheetName val="3c__Other_Rec__Affiliates"/>
      <sheetName val="4__Inventories"/>
      <sheetName val="5__Fixed_Assets"/>
      <sheetName val="6a__Liabilities"/>
      <sheetName val="7__Other_Accr_,Liab_"/>
      <sheetName val="7a__Other_Liab__Affiliates"/>
      <sheetName val="9__Equity"/>
      <sheetName val="10__Sales"/>
      <sheetName val="11__Interest_Exp_,Inc__"/>
      <sheetName val="12__Other_Inc_,Exp_"/>
      <sheetName val="13__Leasing"/>
      <sheetName val="14__Related_Parties"/>
      <sheetName val="15__Foreign_Exchange_Income"/>
      <sheetName val="16__Gains_Losses_FA"/>
      <sheetName val="17__Restructuring"/>
      <sheetName val="ЗАО_н.ит"/>
      <sheetName val="ЗАО_мес"/>
      <sheetName val="F100-Trial BS"/>
      <sheetName val="i-index"/>
      <sheetName val="годовой 2020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годовой 2020 (2)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Intercompany transactions"/>
      <sheetName val="Table"/>
      <sheetName val="Строки 20_21_27"/>
      <sheetName val="фот пп2000разбивка"/>
      <sheetName val="PP&amp;E mvt for 2003"/>
      <sheetName val="Testing of accruals"/>
      <sheetName val="лист к диаграмме (2)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>
        <row r="110">
          <cell r="D110" t="str">
            <v>Заземление переносное</v>
          </cell>
        </row>
      </sheetData>
      <sheetData sheetId="57">
        <row r="110">
          <cell r="D110" t="str">
            <v>Заземление переносное</v>
          </cell>
        </row>
      </sheetData>
      <sheetData sheetId="58">
        <row r="110">
          <cell r="D110" t="str">
            <v>Заземление переносное</v>
          </cell>
        </row>
      </sheetData>
      <sheetData sheetId="59">
        <row r="110">
          <cell r="D110" t="str">
            <v>Заземление переносное</v>
          </cell>
        </row>
      </sheetData>
      <sheetData sheetId="60">
        <row r="110">
          <cell r="D110" t="str">
            <v>Заземление переносное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PP&amp;E mvt for 2003"/>
      <sheetName val="F100-Trial BS"/>
      <sheetName val="справка"/>
      <sheetName val="Data"/>
      <sheetName val="Test of FA Installation"/>
      <sheetName val="Additions"/>
      <sheetName val="FS"/>
      <sheetName val="name"/>
      <sheetName val="Cash CCI Detail"/>
      <sheetName val="Profit &amp; Loss Total"/>
      <sheetName val="Additions testing"/>
      <sheetName val="Movement schedule"/>
      <sheetName val="depreciation testing"/>
      <sheetName val="UNITPRICES"/>
      <sheetName val="Graphs_Nefteproduct"/>
      <sheetName val="Royalty"/>
      <sheetName val="Payroll Test"/>
      <sheetName val="Title"/>
      <sheetName val="tovarNHZ"/>
      <sheetName val="ЯНВ_99"/>
      <sheetName val="#ССЫЛКА"/>
      <sheetName val="новая _5"/>
      <sheetName val="std tabel"/>
      <sheetName val="Transportation Services"/>
      <sheetName val="Summary"/>
      <sheetName val="Workover service"/>
      <sheetName val="Utilities Expense"/>
      <sheetName val="5YP"/>
      <sheetName val="NewCashFlow"/>
      <sheetName val="ЗАО_н.ит"/>
      <sheetName val="ЗАО_мес"/>
      <sheetName val="2006 2Day Tel"/>
      <sheetName val="B 1"/>
      <sheetName val="Tax Dep."/>
      <sheetName val="K-1"/>
      <sheetName val="L-1"/>
      <sheetName val="N-1"/>
      <sheetName val="SMSTemp"/>
      <sheetName val="Spreadsheet # 2"/>
      <sheetName val="Data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INSTRUCTIONS"/>
      <sheetName val="свод"/>
      <sheetName val="группа"/>
      <sheetName val="2006 AJE RJE"/>
      <sheetName val="2.2 ОтклОТМ"/>
      <sheetName val="1.3.2 ОТМ"/>
      <sheetName val="Другие расходы"/>
      <sheetName val="Форма 4 кап.зат-ты (2)"/>
      <sheetName val="Статьи"/>
      <sheetName val="FES"/>
      <sheetName val="H3.100 Rollforward"/>
      <sheetName val="Б.мчас (П)"/>
      <sheetName val="Налоги"/>
      <sheetName val="Исх.данные"/>
      <sheetName val="распределение модели"/>
      <sheetName val="SMSTemp"/>
      <sheetName val="1"/>
      <sheetName val="цеховые"/>
      <sheetName val="9"/>
      <sheetName val="Analytics"/>
      <sheetName val="Info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УПРАВЛЕНИЕ11"/>
      <sheetName val="База"/>
      <sheetName val="из сем"/>
      <sheetName val="Movements"/>
      <sheetName val="Hidden"/>
      <sheetName val="Собственный капитал"/>
      <sheetName val="GAAP TB 31.12.01  detail p&amp;l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GAAP TB 30.09.01  detail p&amp;l"/>
      <sheetName val="8250"/>
      <sheetName val="8140"/>
      <sheetName val="8070"/>
      <sheetName val="8145"/>
      <sheetName val="8200"/>
      <sheetName val="8210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ДД"/>
      <sheetName val="ATI"/>
      <sheetName val="US Dollar 2003"/>
      <sheetName val="SDR 2003"/>
      <sheetName val="Captions"/>
      <sheetName val="form"/>
      <sheetName val="Пр2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поставка сравн13"/>
      <sheetName val="Budget"/>
      <sheetName val="Cost 99v98"/>
      <sheetName val="cant sim"/>
      <sheetName val="PYTB"/>
      <sheetName val="XLR_NoRangeSheet"/>
      <sheetName val="фот пп2000разбивка"/>
      <sheetName val="ЗАО_н.ит"/>
      <sheetName val="ЗАО_мес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.1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Precios"/>
      <sheetName val="5R"/>
      <sheetName val="KreПК"/>
      <sheetName val="Пр 41"/>
      <sheetName val="Russia Print Version"/>
      <sheetName val="U2 775 - COGS comparison per su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Cash flows - PBC"/>
      <sheetName val="FA register"/>
      <sheetName val="исп.см."/>
      <sheetName val="L&amp;E"/>
      <sheetName val="Pbs_Wbs_ATC"/>
      <sheetName val="Disclosure"/>
      <sheetName val="01-45"/>
      <sheetName val="Capex"/>
      <sheetName val="Kolommen_balans"/>
      <sheetName val="SA Procedures"/>
      <sheetName val="ГМ "/>
      <sheetName val="форма 3 смета затрат"/>
      <sheetName val="Подразделения"/>
      <sheetName val="Проекты"/>
      <sheetName val="Сотрудники"/>
      <sheetName val="прил№10"/>
      <sheetName val="Cashflow"/>
      <sheetName val="Спр. раб."/>
      <sheetName val="K-800 Imp. test"/>
      <sheetName val="Гр5(о)"/>
      <sheetName val="Макро"/>
      <sheetName val="$ IS"/>
      <sheetName val="7"/>
      <sheetName val="10"/>
      <sheetName val="факс(2005-20гг_)"/>
      <sheetName val="-расчет налогов от ФОТ  на 2014"/>
      <sheetName val="Reference"/>
      <sheetName val="перевозки"/>
      <sheetName val="L-1"/>
      <sheetName val="ввод-вывод ОС авг2004- 2005"/>
      <sheetName val="Форма3.6"/>
      <sheetName val="Graph"/>
      <sheetName val="misc"/>
      <sheetName val="из_сем4"/>
      <sheetName val="US_Dollar_20034"/>
      <sheetName val="SDR_20034"/>
      <sheetName val="Control_Settings1"/>
      <sheetName val="GTM_BK1"/>
      <sheetName val="Consolidator_Inputs1"/>
      <sheetName val="Добыча_нефти44"/>
      <sheetName val="поставка_сравн131"/>
      <sheetName val="2_2_ОтклОТМ2"/>
      <sheetName val="1_3_2_ОТМ2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Б_мчас_(П)1"/>
      <sheetName val="2008_ГСМ1"/>
      <sheetName val="Плата_за_загрязнение_1"/>
      <sheetName val="Собственный_капитал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"/>
      <sheetName val="факс(2005-20гг_)1"/>
      <sheetName val="6НК-cт_"/>
      <sheetName val="Interco_payables&amp;receivables"/>
      <sheetName val="1_(2)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O_500_Property_Tax"/>
      <sheetName val="SA_Procedures"/>
      <sheetName val="ГМ_"/>
      <sheetName val="почтов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-расчет_налогов_от_ФОТ__на_2014"/>
      <sheetName val="FA_Movement_Kyrg"/>
      <sheetName val="ввод-вывод_ОС_авг2004-_2005"/>
      <sheetName val="Форма3_6"/>
      <sheetName val="FA_Movement_"/>
      <sheetName val="depreciation_testing"/>
      <sheetName val="форма_3_смета_затрат"/>
      <sheetName val="$_IS"/>
      <sheetName val="Авансы_уплач,деньги_в_регионах"/>
      <sheetName val="Авансы_уплач,деньги_в_регионах,"/>
      <sheetName val="PLтв_-_Б"/>
      <sheetName val="Спр__раб_"/>
      <sheetName val="16.12"/>
      <sheetName val="6 NK"/>
      <sheetName val="1кв. "/>
      <sheetName val="замер"/>
      <sheetName val="78"/>
      <sheetName val="PM-TE"/>
      <sheetName val="Test"/>
      <sheetName val="Keys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Бюджет тек. затрат"/>
      <sheetName val="коммун.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MetaData"/>
      <sheetName val="ЛСЦ начисленное на 31.12.08"/>
      <sheetName val="ЛЛизинг начис. на 31.12.08"/>
      <sheetName val="ВОЛС"/>
      <sheetName val="Служебный ФКРБ"/>
      <sheetName val="Источник финансирования"/>
      <sheetName val="Способ закупки"/>
      <sheetName val="Тип пункта плана"/>
      <sheetName val="коммун_"/>
      <sheetName val="Бюджет_тек__затрат"/>
      <sheetName val="K-800_Imp__test"/>
      <sheetName val="FA_register"/>
      <sheetName val="не_удалять!"/>
      <sheetName val="4"/>
      <sheetName val="заявка_на_произ"/>
      <sheetName val="ТД РАП"/>
      <sheetName val="Profiles"/>
      <sheetName val="Wells"/>
      <sheetName val="I_KEY_INFORMATION1"/>
      <sheetName val="почтов_1"/>
      <sheetName val="6НК-cт_1"/>
      <sheetName val="Interco_payables&amp;receivables1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fish"/>
      <sheetName val="тиме"/>
      <sheetName val="InputTI"/>
      <sheetName val="PIT&amp;PP(2)"/>
      <sheetName val="Служебный ФК_x0005__x0000_"/>
      <sheetName val="Loaded"/>
      <sheetName val="6НК簀⽕쐀⽕"/>
      <sheetName val="6НКԯ_x0000_缀_x0000_"/>
      <sheetName val="Служебный ФК_x0000__x0000_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K-800_Imp__test1"/>
      <sheetName val="FA_register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Бонды стр.341"/>
      <sheetName val="Thresh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/>
      <sheetData sheetId="364"/>
      <sheetData sheetId="365"/>
      <sheetData sheetId="366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/>
      <sheetData sheetId="636" refreshError="1"/>
      <sheetData sheetId="637" refreshError="1"/>
      <sheetData sheetId="638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ЯНВАРЬ"/>
      <sheetName val="XREF"/>
      <sheetName val="Добычанефти4"/>
      <sheetName val="поставкасравн13"/>
      <sheetName val="АПК реформа"/>
      <sheetName val="Movements"/>
      <sheetName val="из сем"/>
      <sheetName val="Б.мчас (П)"/>
      <sheetName val="PP&amp;E mvt for 2003"/>
      <sheetName val="IS"/>
      <sheetName val="свод"/>
      <sheetName val="calc"/>
      <sheetName val="2008 ГСМ"/>
      <sheetName val="Плата за загрязнение "/>
      <sheetName val="Типограф"/>
      <sheetName val="факс(2005-20гг.)"/>
      <sheetName val="канц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поставка сравн13"/>
      <sheetName val="1 (2)"/>
      <sheetName val="ППД"/>
      <sheetName val="2в"/>
      <sheetName val="общ-нефт"/>
      <sheetName val="Budget"/>
      <sheetName val="2.2 ОтклОТМ"/>
      <sheetName val="1.3.2 ОТМ"/>
      <sheetName val="Предпр"/>
      <sheetName val="ЕдИзм"/>
      <sheetName val="Cost 99v98"/>
      <sheetName val="cant sim"/>
      <sheetName val="PYTB"/>
      <sheetName val="1"/>
      <sheetName val="XLR_NoRangeSheet"/>
      <sheetName val="Production_Ref Q-1-3"/>
      <sheetName val="Production_ref_Q4"/>
      <sheetName val="1NK"/>
      <sheetName val="фот пп2000разбивка"/>
      <sheetName val="ЗАО_н.ит"/>
      <sheetName val="#ССЫЛКА"/>
      <sheetName val="ЗАО_мес"/>
      <sheetName val="Sales-COS"/>
      <sheetName val="Financial ratios А3"/>
      <sheetName val="2_2 ОтклОТМ"/>
      <sheetName val="1_3_2 ОТМ"/>
      <sheetName val="U2 775 - COGS comparison per su"/>
      <sheetName val="SMSTemp"/>
      <sheetName val="I. Прогноз доходов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Datasheet"/>
      <sheetName val="1 вариант  2009 "/>
      <sheetName val="Лист2"/>
      <sheetName val="Список документов"/>
      <sheetName val="GAAP TB 30.09.01  detail p&amp;l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класс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Содержание"/>
      <sheetName val="Гр5(о)"/>
      <sheetName val="Макро"/>
      <sheetName val="$ IS"/>
      <sheetName val="7"/>
      <sheetName val="10"/>
      <sheetName val="Собственный капитал"/>
      <sheetName val="УПРАВЛЕНИЕ11"/>
      <sheetName val="Cashflow"/>
      <sheetName val="Info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из_сем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Instructions"/>
      <sheetName val="US Dollar 2003"/>
      <sheetName val="SDR 2003"/>
      <sheetName val="Captions"/>
      <sheetName val="Пр2"/>
      <sheetName val="из_сем1"/>
      <sheetName val="US_Dollar_20031"/>
      <sheetName val="SDR_20031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trol Settings"/>
      <sheetName val="Anlagevermögen"/>
      <sheetName val="GTM BK"/>
      <sheetName val="Const"/>
      <sheetName val="Dep_OpEx"/>
      <sheetName val="Consolidator Inputs"/>
      <sheetName val="Auxilliary_Info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5R"/>
      <sheetName val="KreПК"/>
      <sheetName val="Sheet1"/>
      <sheetName val="7.1"/>
      <sheetName val="Пр 41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ОборБалФормОтч"/>
      <sheetName val="ТитулЛистОтч"/>
      <sheetName val="2кв."/>
      <sheetName val="ОТиТБ"/>
      <sheetName val="Non-Statistical Sampling Master"/>
      <sheetName val="Global Data"/>
      <sheetName val="A-20"/>
      <sheetName val="H3.100 Rollforward"/>
      <sheetName val="Налоги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коммун."/>
      <sheetName val="ТД РАП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Disclosure"/>
      <sheetName val="4"/>
      <sheetName val="Служебный ФКРБ"/>
      <sheetName val="Источник финансирования"/>
      <sheetName val="Способ закупки"/>
      <sheetName val="Тип пункта плана"/>
      <sheetName val="6НК簀⽕쐀⽕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Movement"/>
      <sheetName val="Analytics"/>
      <sheetName val="FA Movement Kyrg"/>
      <sheetName val="Reference"/>
      <sheetName val="Pbs_Wbs_ATC"/>
      <sheetName val="перевозки"/>
      <sheetName val="Capex"/>
      <sheetName val="Kolommen_balans"/>
      <sheetName val="SA Procedures"/>
      <sheetName val="9"/>
      <sheetName val="L-1"/>
      <sheetName val="ввод-вывод ОС авг2004- 2005"/>
      <sheetName val="Graph"/>
      <sheetName val="заявка_на_произ"/>
      <sheetName val="6НКԯ_x0000_缀_x0000_"/>
      <sheetName val="Служебный ФК_x0005__x0000_"/>
      <sheetName val="Securities"/>
      <sheetName val="ГМ "/>
      <sheetName val="Служебный ФК_x0000__x0000_"/>
      <sheetName val="6НК_x0007__x001c_ _x000d_"/>
      <sheetName val="_x0000__x000e__x0000__x000a__x0000__x0008__x0000__x000a__x0000__x000b__x0000__x0010__x0000__x0007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Служебный ФК厈-"/>
      <sheetName val="6НК0_x0000_堀-"/>
      <sheetName val="6НК0_x0000_瀀"/>
      <sheetName val="6НК0_x0000_"/>
      <sheetName val="6НК0_x0000_　Y"/>
      <sheetName val="Loaded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⽄"/>
      <sheetName val="Служебный ФК⽬"/>
      <sheetName val="Служебный ФК嵔 "/>
      <sheetName val="6НК_x0007__x001c__x0009__x000d_"/>
      <sheetName val="Служебный ФК_xdd90__x0012_"/>
      <sheetName val="Служебный ФК峔("/>
      <sheetName val="Служебный ФКૐǪ"/>
      <sheetName val="Служебный ФК『"/>
      <sheetName val="Служебный ФК⿯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FA Movement "/>
      <sheetName val="depreciation testing"/>
      <sheetName val="доп.дан."/>
      <sheetName val="Input_Assumptions"/>
      <sheetName val="6НК/_x0000_蠀"/>
      <sheetName val="6НК/_x0000_ü"/>
      <sheetName val="6НК/_x0000_£"/>
      <sheetName val="6НК/_x0000_蠀_x0008_"/>
      <sheetName val="6НК/_x0000_頀K"/>
      <sheetName val="FA_Movement_"/>
      <sheetName val="depreciation_testing"/>
      <sheetName val="доп_дан_"/>
      <sheetName val="ноябрь - декабрь"/>
      <sheetName val="Summary &amp; Variables"/>
      <sheetName val="Технический"/>
      <sheetName val="6НК/_x0000__xd800_¹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퐀ᵝഀ놃"/>
      <sheetName val=" По скв"/>
      <sheetName val="Программа(М)"/>
      <sheetName val="6НК≟ഀﲃ"/>
      <sheetName val="[form.xls]6НК/_x0000_쀀Ø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6НК/_x0000__xd800_¹"/>
      <sheetName val="бартер"/>
      <sheetName val="исп.см."/>
      <sheetName val="L&amp;E"/>
      <sheetName val="Cash flows - PBC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6НК/_x0000_렀£"/>
      <sheetName val="[form.xls]6НК/_x0000_렀£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�¹"/>
      <sheetName val="[form.xls][form.xls]6НК/_x0000__xd800_¹"/>
      <sheetName val="полугодие"/>
      <sheetName val="Вып.П.П."/>
      <sheetName val="кварталы"/>
      <sheetName val="план"/>
      <sheetName val="Россия-экспорт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КР з.ч"/>
      <sheetName val="БРК УЖ"/>
      <sheetName val="БРК ЮКО свод"/>
      <sheetName val="Сбер 1450"/>
      <sheetName val="Сбер 1300"/>
      <sheetName val="Сбер 2500"/>
      <sheetName val="Сбер 3750"/>
      <sheetName val="План_произв-в_x0006__x000c__x0007__x000f__x0010__x0011__x0007__x0007_贰΢ǅ_x0000_Ā_x0000__x0000__x0000__x0000_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breakdown"/>
      <sheetName val="P&amp;L"/>
      <sheetName val="Provisions"/>
      <sheetName val="FA depreciation"/>
      <sheetName val="Profiles"/>
      <sheetName val="Wells"/>
      <sheetName val="InputTI"/>
      <sheetName val="153541"/>
      <sheetName val="CD-실적"/>
      <sheetName val="Additions_Disposals"/>
      <sheetName val="без НДС"/>
      <sheetName val="6НК吀ᥢഀ榃"/>
      <sheetName val="[form.xls]6НК/_x0000_�¹"/>
      <sheetName val="[form.xls][form.xls]6НК/_x0000_�¹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из_сем5"/>
      <sheetName val="US_Dollar_20035"/>
      <sheetName val="SDR_20035"/>
      <sheetName val="Control_Settings2"/>
      <sheetName val="GTM_BK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SA_Procedures1"/>
      <sheetName val="ГМ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Исх"/>
      <sheetName val="[form.xls][form.xls]6НК/_x0000_렀£"/>
      <sheetName val="План_произв-в_x0006__x000c__x0007__x000f__x0010__x0011__x0007__x0007_贰΢ǅ"/>
      <sheetName val="Project Detail Inputs"/>
      <sheetName val="ВСДС_1 (MAIN)"/>
      <sheetName val="Залоги c RS"/>
      <sheetName val="6НК쌊 /_x0000_"/>
      <sheetName val="14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ноябрь_-_декабрь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Конс "/>
      <sheetName val="Актив(1)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Индексы перероценки"/>
      <sheetName val="6НК/_x0000_ó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VI REVENUE OOD"/>
      <sheetName val="IIb P&amp;L short"/>
      <sheetName val="IV REVENUE ROOMS"/>
      <sheetName val="IV REVENUE  F&amp;B"/>
      <sheetName val="CURCURS"/>
      <sheetName val="КАТО"/>
      <sheetName val="Utility"/>
      <sheetName val="ГБ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1_(2)2"/>
      <sheetName val="O_500_Property_Tax2"/>
      <sheetName val="форма_3_смета_затрат2"/>
      <sheetName val="Бюджет_тек__затрат2"/>
      <sheetName val="Спр__раб_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доп_дан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Comp"/>
      <sheetName val="List of Functions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 refreshError="1"/>
      <sheetData sheetId="500" refreshError="1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/>
      <sheetData sheetId="879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/>
      <sheetData sheetId="914"/>
      <sheetData sheetId="915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 refreshError="1"/>
      <sheetData sheetId="955" refreshError="1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Форма2"/>
      <sheetName val="ЯНВАРЬ"/>
      <sheetName val="Sheet1"/>
      <sheetName val="PP&amp;E mvt for 2003"/>
      <sheetName val="Intercompany transactions"/>
      <sheetName val="Конс "/>
      <sheetName val="Статьи"/>
      <sheetName val="АФ"/>
      <sheetName val="TB"/>
      <sheetName val="PR CN"/>
      <sheetName val="Общая информация"/>
      <sheetName val="Gzb_1"/>
      <sheetName val="Унифицированная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IS"/>
      <sheetName val="Cash CCI Detail"/>
      <sheetName val="XLR_NoRangeSheet"/>
      <sheetName val="валюта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Форма1"/>
      <sheetName val="Prelim Cost"/>
      <sheetName val="summary"/>
      <sheetName val="Бюдж-тенге"/>
      <sheetName val="Добыча нефти4"/>
      <sheetName val="b-4"/>
      <sheetName val="ао"/>
      <sheetName val="ТД_РАП"/>
      <sheetName val="3.3. Inventories"/>
      <sheetName val="Debt"/>
      <sheetName val="Const"/>
      <sheetName val="KAR10"/>
      <sheetName val="Контакты"/>
      <sheetName val="curve"/>
      <sheetName val="Анализ закл. работ"/>
      <sheetName val="Parameters"/>
      <sheetName val="факс(2005-20гг.)"/>
      <sheetName val="Налоги"/>
      <sheetName val="12НК"/>
      <sheetName val="Предпр"/>
      <sheetName val="ЦентрЗатр"/>
      <sheetName val="ЕдИзм"/>
      <sheetName val="из сем"/>
      <sheetName val="definitions"/>
      <sheetName val="33. Tran. and selling expenses"/>
      <sheetName val="Счет-ф"/>
      <sheetName val="аккредитивы"/>
      <sheetName val="D2 DCF"/>
      <sheetName val="бартер"/>
      <sheetName val="курсы"/>
      <sheetName val="C-Total Market"/>
      <sheetName val="I-Demand Drivers"/>
      <sheetName val="июль ппд(факт)"/>
      <sheetName val="25.07.08г (2)"/>
      <sheetName val="GAAP TB 31.12.01  detail p&amp;l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Добычанефти4"/>
      <sheetName val="поставкасравн13"/>
      <sheetName val="2008 ГСМ"/>
      <sheetName val="канц"/>
      <sheetName val="Плата за загрязнение "/>
      <sheetName val="Типограф"/>
      <sheetName val="Бюджет"/>
    </sheetNames>
    <sheetDataSet>
      <sheetData sheetId="0" refreshError="1">
        <row r="2">
          <cell r="A2" t="str">
            <v>НИН</v>
          </cell>
          <cell r="B2" t="str">
            <v>№эмиссиип/п</v>
          </cell>
          <cell r="C2" t="str">
            <v>Датаэмиссии</v>
          </cell>
          <cell r="D2" t="str">
            <v>Датапогашения</v>
          </cell>
          <cell r="E2" t="str">
            <v>Кол-водней до пога-шения</v>
          </cell>
          <cell r="F2" t="str">
            <v>Средневзв.цена, % отноминала</v>
          </cell>
          <cell r="G2" t="str">
            <v>Ценаотсечения,% отноминала</v>
          </cell>
          <cell r="H2" t="str">
            <v>Доходность,% годовых</v>
          </cell>
          <cell r="I2" t="str">
            <v>Объемэмитента,тенге</v>
          </cell>
          <cell r="J2" t="str">
            <v>Кол-воподанныхзаявок,штук</v>
          </cell>
          <cell r="K2" t="str">
            <v>Кол-воподанныхзаявок,тенге</v>
          </cell>
          <cell r="L2" t="str">
            <v>Объемудовлетв.заявок,штук</v>
          </cell>
          <cell r="M2" t="str">
            <v>Объемудовлетв.заявок,тенге</v>
          </cell>
          <cell r="N2" t="str">
            <v>Спрос,% кэмиссии</v>
          </cell>
          <cell r="O2" t="str">
            <v>Кол-воучаст-ников</v>
          </cell>
          <cell r="P2" t="str">
            <v>Номиналобязатель-ства, тенге</v>
          </cell>
          <cell r="Q2" t="str">
            <v>Макс. объемприобретениядилером илиинвестором,% от эмиссии</v>
          </cell>
          <cell r="R2" t="str">
            <v>Макс. объемудовлетвор. заявокнерезидентов,% от объявленногообъема</v>
          </cell>
          <cell r="S2" t="str">
            <v>Размер удовлетвор.неконкурентн. заявок, % отустановленногообъема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A5" t="str">
            <v>KZ4CK2412971</v>
          </cell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A6" t="str">
            <v>KZ4CK2603983</v>
          </cell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A7" t="str">
            <v>KZ4CK2406981</v>
          </cell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A8" t="str">
            <v>KZ4CK2509982</v>
          </cell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A9" t="str">
            <v>KZ4CK2512986</v>
          </cell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A10" t="str">
            <v>KZ4CL2503991</v>
          </cell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A11" t="str">
            <v>KZ4CL2406997</v>
          </cell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A12" t="str">
            <v>KZ4CL2312997</v>
          </cell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A13" t="str">
            <v>KZ46L0807993</v>
          </cell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A14" t="str">
            <v>KZ43L0804997</v>
          </cell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A15" t="str">
            <v>KZ87K1401990</v>
          </cell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A16" t="str">
            <v>KZ8EK2201991</v>
          </cell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A17" t="str">
            <v>KZ8LK2901991</v>
          </cell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A18" t="str">
            <v>KZ46L1507998</v>
          </cell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A19" t="str">
            <v>KZ43L1504992</v>
          </cell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A20" t="str">
            <v>KZ95K1802992</v>
          </cell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A21" t="str">
            <v>KZ8LK0502999</v>
          </cell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A22" t="str">
            <v>KZ8EK2901996</v>
          </cell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A23" t="str">
            <v>KZ46L2207994</v>
          </cell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A24" t="str">
            <v>KZ43L2204998</v>
          </cell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A25" t="str">
            <v>KZ95K2502997</v>
          </cell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A26" t="str">
            <v>KZ8LK1202995</v>
          </cell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A27" t="str">
            <v>KZ8EK0502994</v>
          </cell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A28" t="str">
            <v>KZ46L2907999</v>
          </cell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A29" t="str">
            <v>KZ43L2904993</v>
          </cell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A30" t="str">
            <v>KZ8SK2502992</v>
          </cell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A31" t="str">
            <v>KZ8LK1902990</v>
          </cell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A32" t="str">
            <v>KZ8EK1202990</v>
          </cell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A33" t="str">
            <v>KZ46L0508997</v>
          </cell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A34" t="str">
            <v>KZ43L0605998</v>
          </cell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A35" t="str">
            <v>KZ95K1103995</v>
          </cell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A36" t="str">
            <v>KZ8SK0503992</v>
          </cell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A37" t="str">
            <v>KZ8EK1902995</v>
          </cell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A38" t="str">
            <v>KZ46L1208993</v>
          </cell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A39" t="str">
            <v>KZ43L1305994</v>
          </cell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A40" t="str">
            <v>KZ8EK2502992</v>
          </cell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A41" t="str">
            <v>KZ95K1903998</v>
          </cell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A42" t="str">
            <v>KZ96K2603991</v>
          </cell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A43" t="str">
            <v>KZ46L1908998</v>
          </cell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A44" t="str">
            <v>KZ43L2005999</v>
          </cell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A45" t="str">
            <v>KZ8SK1803995</v>
          </cell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A46" t="str">
            <v>KZ96K0204990</v>
          </cell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G46">
            <v>97.28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O46" t="str">
            <v>н/д</v>
          </cell>
          <cell r="P46">
            <v>100</v>
          </cell>
          <cell r="S46">
            <v>60</v>
          </cell>
          <cell r="T46" t="str">
            <v>ГКО-6</v>
          </cell>
        </row>
        <row r="47">
          <cell r="A47" t="str">
            <v>KZ8EK0503992</v>
          </cell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A48" t="str">
            <v>KZ46L2608993</v>
          </cell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A49" t="str">
            <v>KZ43L2705994</v>
          </cell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A50" t="str">
            <v>KZ8SK2503990</v>
          </cell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A51" t="str">
            <v>KZ95K0204992</v>
          </cell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G51">
            <v>97.75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O51" t="str">
            <v>н/д</v>
          </cell>
          <cell r="P51">
            <v>100</v>
          </cell>
          <cell r="S51">
            <v>60</v>
          </cell>
          <cell r="T51" t="str">
            <v>ГКО-6</v>
          </cell>
        </row>
        <row r="52">
          <cell r="A52" t="str">
            <v>KZ97K1604998</v>
          </cell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A53" t="str">
            <v>KZ46L0209992</v>
          </cell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A54" t="str">
            <v>KZ43L0306993</v>
          </cell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A55" t="str">
            <v>KZ8SK0104999</v>
          </cell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A56" t="str">
            <v>KZ87K1203990</v>
          </cell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ГКО-6</v>
          </cell>
        </row>
        <row r="57">
          <cell r="A57" t="str">
            <v>KZ95K0904997</v>
          </cell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A58" t="str">
            <v>KZ46L0909997</v>
          </cell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A59" t="str">
            <v>KZ43L1006998</v>
          </cell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A60" t="str">
            <v>KZ97K2904991</v>
          </cell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A61" t="str">
            <v>KZ95K1604992</v>
          </cell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A62" t="str">
            <v>KZ98K0705992</v>
          </cell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S62">
            <v>60</v>
          </cell>
          <cell r="T62" t="str">
            <v>Ноты-14</v>
          </cell>
        </row>
        <row r="63">
          <cell r="A63" t="str">
            <v>KZ46L1609992</v>
          </cell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A64" t="str">
            <v>KZ43L1706993</v>
          </cell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A65" t="str">
            <v>KZ95K2204990</v>
          </cell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A66" t="str">
            <v>KZ8SK1604997</v>
          </cell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S66">
            <v>60</v>
          </cell>
          <cell r="T66" t="str">
            <v>Ноты-14</v>
          </cell>
        </row>
        <row r="67">
          <cell r="A67" t="str">
            <v>KZ97K0705994</v>
          </cell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A68" t="str">
            <v>KZ43L2406999</v>
          </cell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S68">
            <v>50</v>
          </cell>
          <cell r="T68" t="str">
            <v>Ноты-14</v>
          </cell>
        </row>
        <row r="69">
          <cell r="A69" t="str">
            <v>KZ32L2303A00</v>
          </cell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A70" t="str">
            <v>KZ4CL2303A09</v>
          </cell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J70">
            <v>156716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A71" t="str">
            <v>KZ95K3004993</v>
          </cell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A72" t="str">
            <v>KZ8LK1604992</v>
          </cell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A73" t="str">
            <v>KZ46L3009993</v>
          </cell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S73">
            <v>50</v>
          </cell>
          <cell r="T73" t="str">
            <v>Ноты-14</v>
          </cell>
        </row>
        <row r="74">
          <cell r="A74" t="str">
            <v>KZ43L0107995</v>
          </cell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A75" t="str">
            <v>KZ96K1405992</v>
          </cell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S75">
            <v>60</v>
          </cell>
          <cell r="T75" t="str">
            <v>Ноты-14</v>
          </cell>
        </row>
        <row r="76">
          <cell r="A76" t="str">
            <v>KZ8SK3004998</v>
          </cell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A77" t="str">
            <v>KZ46L0710999</v>
          </cell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Ноты-14</v>
          </cell>
        </row>
        <row r="78">
          <cell r="A78" t="str">
            <v>KZ43L0807990</v>
          </cell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A79" t="str">
            <v>KZ32L0604A00</v>
          </cell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A80" t="str">
            <v>KZ95K1305996</v>
          </cell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Ноты-14</v>
          </cell>
        </row>
        <row r="81">
          <cell r="A81" t="str">
            <v>KZ8LK3004993</v>
          </cell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A82" t="str">
            <v>KZ55L0804A42</v>
          </cell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A83" t="str">
            <v>KZ8EK2304993</v>
          </cell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A85" t="str">
            <v>KZ43L1507995</v>
          </cell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Ноты-14</v>
          </cell>
        </row>
        <row r="86">
          <cell r="A86" t="str">
            <v>KZ87K2204997</v>
          </cell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A87" t="str">
            <v>KZ8EK3004998</v>
          </cell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S87">
            <v>60</v>
          </cell>
          <cell r="T87" t="str">
            <v>Ноты-07</v>
          </cell>
        </row>
        <row r="88">
          <cell r="A88" t="str">
            <v>KZ8LK0705998</v>
          </cell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S88">
            <v>60</v>
          </cell>
          <cell r="T88" t="str">
            <v>Ноты-14</v>
          </cell>
        </row>
        <row r="89">
          <cell r="A89" t="str">
            <v>KZ46L2110990</v>
          </cell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A90" t="str">
            <v>KZ43L2207991</v>
          </cell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Ноты-14</v>
          </cell>
        </row>
        <row r="91">
          <cell r="A91" t="str">
            <v>KZ8EK0605995</v>
          </cell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A92" t="str">
            <v>KZ8SK2105994</v>
          </cell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S92">
            <v>60</v>
          </cell>
          <cell r="T92" t="str">
            <v>Ноты-14</v>
          </cell>
        </row>
        <row r="93">
          <cell r="A93" t="str">
            <v>KZ8LK1405994</v>
          </cell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A94" t="str">
            <v>KZ46L2810995</v>
          </cell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Ноты-14</v>
          </cell>
        </row>
        <row r="95">
          <cell r="A95" t="str">
            <v>KZ43L2907996</v>
          </cell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A96" t="str">
            <v>KZ8LK2005991</v>
          </cell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A97" t="str">
            <v>KZ8SK2805999</v>
          </cell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Ноты-14</v>
          </cell>
        </row>
        <row r="98">
          <cell r="A98" t="str">
            <v>KZ8EK1405999</v>
          </cell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A99" t="str">
            <v>KZ46L0411994</v>
          </cell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Ноты-14</v>
          </cell>
        </row>
        <row r="100">
          <cell r="A100" t="str">
            <v>KZ43L0508994</v>
          </cell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A101" t="str">
            <v>KZ8SK0406998</v>
          </cell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S101">
            <v>60</v>
          </cell>
          <cell r="T101" t="str">
            <v>Ноты-14</v>
          </cell>
        </row>
        <row r="102">
          <cell r="A102" t="str">
            <v>KZ8EK2105994</v>
          </cell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A103" t="str">
            <v>KZ46L1111999</v>
          </cell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Ноты-14</v>
          </cell>
        </row>
        <row r="104">
          <cell r="A104" t="str">
            <v>KZ43L1208990</v>
          </cell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A105" t="str">
            <v>KZ8EK2705991</v>
          </cell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A106" t="str">
            <v>KZ8LK0406993</v>
          </cell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S106">
            <v>60</v>
          </cell>
          <cell r="T106" t="str">
            <v>Ноты-14</v>
          </cell>
        </row>
        <row r="107">
          <cell r="A107" t="str">
            <v>KZ87K2105996</v>
          </cell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A108" t="str">
            <v>KZ46L1811994</v>
          </cell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Ноты-14</v>
          </cell>
        </row>
        <row r="109">
          <cell r="A109" t="str">
            <v>KZ43L1908995</v>
          </cell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A110" t="str">
            <v>KZ8LK1006990</v>
          </cell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S110">
            <v>60</v>
          </cell>
          <cell r="T110" t="str">
            <v>Ноты-14</v>
          </cell>
        </row>
        <row r="111">
          <cell r="A111" t="str">
            <v>KZ87K2805991</v>
          </cell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A112" t="str">
            <v>KZ8EK0406998</v>
          </cell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A114" t="str">
            <v>KZ43L2608990</v>
          </cell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A115" t="str">
            <v>KZ87K0306992</v>
          </cell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Ноты-14</v>
          </cell>
        </row>
        <row r="116">
          <cell r="A116" t="str">
            <v>KZ8EK1106993</v>
          </cell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A117" t="str">
            <v>KZ32L3011999</v>
          </cell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S117">
            <v>50</v>
          </cell>
          <cell r="T117" t="str">
            <v>Ноты-14</v>
          </cell>
        </row>
        <row r="118">
          <cell r="A118" t="str">
            <v>KZ43L3008992</v>
          </cell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A119" t="str">
            <v>KZ46L0212996</v>
          </cell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A120" t="str">
            <v>KZ87K1006997</v>
          </cell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Ноты-14</v>
          </cell>
        </row>
        <row r="121">
          <cell r="A121" t="str">
            <v>KZ8EK1806998</v>
          </cell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A122" t="str">
            <v>KZ8LK2506998</v>
          </cell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Ноты-14</v>
          </cell>
        </row>
        <row r="123">
          <cell r="A123" t="str">
            <v>KZ46L0912991</v>
          </cell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A124" t="str">
            <v>KZ43L0909994</v>
          </cell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A125" t="str">
            <v>KZ87K1706992</v>
          </cell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Ноты-14</v>
          </cell>
        </row>
        <row r="126">
          <cell r="A126" t="str">
            <v>KZ8EK2506993</v>
          </cell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A127" t="str">
            <v>KZ46L1612996</v>
          </cell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Ноты-07</v>
          </cell>
        </row>
        <row r="128">
          <cell r="A128" t="str">
            <v>KZ43L1609999</v>
          </cell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A129" t="str">
            <v>KZ87K2406998</v>
          </cell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A130" t="str">
            <v>KZ8EK0207990</v>
          </cell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A132" t="str">
            <v>KZ43L2309995</v>
          </cell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Ноты-14</v>
          </cell>
        </row>
        <row r="133">
          <cell r="A133" t="str">
            <v>KZ87K0107994</v>
          </cell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A134" t="str">
            <v>KZ8EK0907995</v>
          </cell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A135" t="str">
            <v>KZ8LK1607995</v>
          </cell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Ноты-14</v>
          </cell>
        </row>
        <row r="136">
          <cell r="A136" t="str">
            <v>KZ43L3009990</v>
          </cell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A137" t="str">
            <v>KZ31L3009995</v>
          </cell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S137">
            <v>50</v>
          </cell>
          <cell r="T137" t="str">
            <v>Ноты-14</v>
          </cell>
        </row>
        <row r="138">
          <cell r="A138" t="str">
            <v>KZ87K0807999</v>
          </cell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A139" t="str">
            <v>KZ8EK1607990</v>
          </cell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A140" t="str">
            <v>KZ8LK2307991</v>
          </cell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Ноты-14</v>
          </cell>
        </row>
        <row r="141">
          <cell r="A141" t="str">
            <v>KZ46L0601A07</v>
          </cell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A142" t="str">
            <v>KZ43L0710996</v>
          </cell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A143" t="str">
            <v>KZ71B0707A00</v>
          </cell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A144" t="str">
            <v>KZ87K1607992</v>
          </cell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A145" t="str">
            <v>KZ8EK2307996</v>
          </cell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A146" t="str">
            <v>KZ46L1301A08</v>
          </cell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A147" t="str">
            <v>KZ43L1410992</v>
          </cell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A148" t="str">
            <v>KZ87K2207990</v>
          </cell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A149" t="str">
            <v>KZ87K2307998</v>
          </cell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A150" t="str">
            <v>KZ8EK3007991</v>
          </cell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A151" t="str">
            <v>KZ46L2001A09</v>
          </cell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A152" t="str">
            <v>KZ43L2110997</v>
          </cell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A153" t="str">
            <v>KZ87K2907995</v>
          </cell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A154" t="str">
            <v>KZ8EK0608999</v>
          </cell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A155" t="str">
            <v>KZ43L2210995</v>
          </cell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A156" t="str">
            <v>KZ43L2710994</v>
          </cell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A157" t="str">
            <v>KZ43L2810992</v>
          </cell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A158" t="str">
            <v>KZ71B2807A05</v>
          </cell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A159" t="str">
            <v>KZ8EK1208997</v>
          </cell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A160" t="str">
            <v>KZ31L2910995</v>
          </cell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A161" t="str">
            <v>KZ8LK2008995</v>
          </cell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A162" t="str">
            <v>KZ43L0311998</v>
          </cell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A163" t="str">
            <v>KZ43L0411996</v>
          </cell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A164" t="str">
            <v>KZ8LK2708990</v>
          </cell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A165" t="str">
            <v>KZ8SK0309994</v>
          </cell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A166" t="str">
            <v>KZ43L1011998</v>
          </cell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A167" t="str">
            <v>KZ43L1111996</v>
          </cell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A168" t="str">
            <v>KZ95K1709999</v>
          </cell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A169" t="str">
            <v>KZ8LK0309999</v>
          </cell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A170" t="str">
            <v>KZ43L1711993</v>
          </cell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A171" t="str">
            <v>KZ43L1811991</v>
          </cell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A172" t="str">
            <v>KZ8LK1009994</v>
          </cell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A173" t="str">
            <v>KZ95K2409995</v>
          </cell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A174" t="str">
            <v>KZ43L2411999</v>
          </cell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A175" t="str">
            <v>KZ43L2511996</v>
          </cell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A176" t="str">
            <v>KZ8EK0909991</v>
          </cell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A177" t="str">
            <v>KZ8SK2409990</v>
          </cell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A178" t="str">
            <v>KZ31L3011991</v>
          </cell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S178">
            <v>50</v>
          </cell>
          <cell r="T178" t="str">
            <v>Ноты-14</v>
          </cell>
        </row>
        <row r="179">
          <cell r="A179" t="str">
            <v>KZ43L3011996</v>
          </cell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A180" t="str">
            <v>KZ8SK0110996</v>
          </cell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S180">
            <v>60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A185" t="str">
            <v>KZ8EK2409990</v>
          </cell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A188" t="str">
            <v>KZ43L1612993</v>
          </cell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Ноты-14</v>
          </cell>
        </row>
        <row r="189">
          <cell r="A189" t="str">
            <v>KZ8EK3009997</v>
          </cell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S189">
            <v>60</v>
          </cell>
          <cell r="T189" t="str">
            <v>Ноты-28</v>
          </cell>
        </row>
        <row r="190">
          <cell r="A190" t="str">
            <v>KZ8SK1510996</v>
          </cell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S190">
            <v>60</v>
          </cell>
          <cell r="T190" t="str">
            <v>Ноты-14</v>
          </cell>
        </row>
        <row r="191">
          <cell r="A191" t="str">
            <v>KZ8EK0110996</v>
          </cell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Ноты-14</v>
          </cell>
        </row>
        <row r="192">
          <cell r="A192" t="str">
            <v>KZ43L2212991</v>
          </cell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Ноты-07</v>
          </cell>
        </row>
        <row r="193">
          <cell r="A193" t="str">
            <v>KZ43L2312999</v>
          </cell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A196" t="str">
            <v>KZ8EK0810991</v>
          </cell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Ноты-07</v>
          </cell>
        </row>
        <row r="197">
          <cell r="A197" t="str">
            <v>KZ43L2912996</v>
          </cell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Ноты-14</v>
          </cell>
        </row>
        <row r="198">
          <cell r="A198" t="str">
            <v>KZ46L3003A05</v>
          </cell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A201" t="str">
            <v>KZ8LK2210997</v>
          </cell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Ноты-14</v>
          </cell>
        </row>
        <row r="202">
          <cell r="A202" t="str">
            <v>KZ43L0601A00</v>
          </cell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A205" t="str">
            <v>KZ8EK2210992</v>
          </cell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S205">
            <v>60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S214">
            <v>60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S218">
            <v>60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S221">
            <v>50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S224">
            <v>60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S228">
            <v>60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S233">
            <v>60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S239">
            <v>50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S240">
            <v>50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S242">
            <v>50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S244">
            <v>50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S245">
            <v>50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S248">
            <v>60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S249">
            <v>50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S252">
            <v>50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S253">
            <v>50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S255">
            <v>50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S256">
            <v>50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S261">
            <v>60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S266">
            <v>60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S268">
            <v>50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S272">
            <v>50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S276">
            <v>60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S280">
            <v>60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S283">
            <v>50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S287">
            <v>50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S289">
            <v>60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S290">
            <v>60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S301">
            <v>50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S302">
            <v>50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F310">
            <v>90.91</v>
          </cell>
          <cell r="G310">
            <v>90.91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S310">
            <v>50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F325">
            <v>92.24</v>
          </cell>
          <cell r="G325">
            <v>92.24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800000000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750000000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G384">
            <v>96.81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F387">
            <v>87.18</v>
          </cell>
          <cell r="G387">
            <v>87.18</v>
          </cell>
          <cell r="H387">
            <v>9.75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36850374</v>
          </cell>
          <cell r="M387">
            <v>36850374000</v>
          </cell>
          <cell r="N387">
            <v>248.95666725999999</v>
          </cell>
          <cell r="O387">
            <v>1</v>
          </cell>
          <cell r="P387">
            <v>1000</v>
          </cell>
          <cell r="S387">
            <v>50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F399">
            <v>87.61</v>
          </cell>
          <cell r="G399">
            <v>87.61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S399">
            <v>50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  <sheetName val="База"/>
      <sheetName val="Март"/>
      <sheetName val="Сентябрь"/>
      <sheetName val="Квартал"/>
      <sheetName val="Январь"/>
      <sheetName val="Декабрь"/>
      <sheetName val="Ноябрь"/>
    </sheetNames>
    <sheetDataSet>
      <sheetData sheetId="0"/>
      <sheetData sheetId="1"/>
      <sheetData sheetId="2">
        <row r="19">
          <cell r="C19">
            <v>1073</v>
          </cell>
          <cell r="E19">
            <v>1712</v>
          </cell>
        </row>
        <row r="20">
          <cell r="C20">
            <v>352</v>
          </cell>
          <cell r="E20">
            <v>1202</v>
          </cell>
          <cell r="F20">
            <v>92</v>
          </cell>
        </row>
        <row r="26">
          <cell r="F26">
            <v>419</v>
          </cell>
        </row>
        <row r="27">
          <cell r="D27">
            <v>11</v>
          </cell>
          <cell r="E27">
            <v>7</v>
          </cell>
          <cell r="F27">
            <v>163</v>
          </cell>
        </row>
        <row r="34">
          <cell r="C34">
            <v>386270</v>
          </cell>
          <cell r="E34">
            <v>6949</v>
          </cell>
          <cell r="F34">
            <v>3958</v>
          </cell>
        </row>
        <row r="35">
          <cell r="C35">
            <v>277473</v>
          </cell>
          <cell r="E35">
            <v>109782</v>
          </cell>
          <cell r="F35">
            <v>9813</v>
          </cell>
        </row>
        <row r="36">
          <cell r="C36">
            <v>46387</v>
          </cell>
          <cell r="E36">
            <v>307136</v>
          </cell>
          <cell r="F36">
            <v>20531</v>
          </cell>
        </row>
        <row r="37">
          <cell r="C37">
            <v>8719</v>
          </cell>
          <cell r="E37">
            <v>2889</v>
          </cell>
          <cell r="F37">
            <v>837</v>
          </cell>
        </row>
        <row r="38">
          <cell r="C38">
            <v>8494</v>
          </cell>
          <cell r="E38">
            <v>403316</v>
          </cell>
          <cell r="F38">
            <v>317881</v>
          </cell>
        </row>
        <row r="40">
          <cell r="D40">
            <v>4554</v>
          </cell>
          <cell r="E40">
            <v>67</v>
          </cell>
          <cell r="F40">
            <v>10465</v>
          </cell>
        </row>
        <row r="41">
          <cell r="D41">
            <v>22695</v>
          </cell>
          <cell r="E41">
            <v>1257</v>
          </cell>
          <cell r="F41">
            <v>37343</v>
          </cell>
        </row>
        <row r="42">
          <cell r="D42">
            <v>1600</v>
          </cell>
          <cell r="E42">
            <v>1332</v>
          </cell>
          <cell r="F42">
            <v>8053</v>
          </cell>
        </row>
        <row r="43">
          <cell r="D43">
            <v>284</v>
          </cell>
          <cell r="E43">
            <v>78</v>
          </cell>
          <cell r="F43">
            <v>894</v>
          </cell>
        </row>
        <row r="47">
          <cell r="E47">
            <v>3700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69">
          <cell r="C69">
            <v>108761</v>
          </cell>
          <cell r="E69">
            <v>658571</v>
          </cell>
          <cell r="F69">
            <v>518564</v>
          </cell>
        </row>
        <row r="71">
          <cell r="C71">
            <v>7872</v>
          </cell>
          <cell r="E71">
            <v>65298</v>
          </cell>
          <cell r="F71">
            <v>66593</v>
          </cell>
        </row>
        <row r="74">
          <cell r="E74">
            <v>1879312</v>
          </cell>
          <cell r="F74">
            <v>1879312</v>
          </cell>
        </row>
        <row r="78">
          <cell r="C78">
            <v>15312</v>
          </cell>
          <cell r="E78">
            <v>372795</v>
          </cell>
          <cell r="F78">
            <v>363883</v>
          </cell>
        </row>
        <row r="80">
          <cell r="C80">
            <v>73</v>
          </cell>
          <cell r="E80">
            <v>25267</v>
          </cell>
          <cell r="F80">
            <v>25164</v>
          </cell>
        </row>
        <row r="81">
          <cell r="E81">
            <v>11726</v>
          </cell>
          <cell r="F81">
            <v>10847</v>
          </cell>
        </row>
        <row r="83">
          <cell r="C83">
            <v>237</v>
          </cell>
          <cell r="E83">
            <v>708</v>
          </cell>
          <cell r="F83">
            <v>714</v>
          </cell>
        </row>
        <row r="84">
          <cell r="E84">
            <v>3135</v>
          </cell>
          <cell r="F84">
            <v>91</v>
          </cell>
        </row>
        <row r="85">
          <cell r="C85">
            <v>57173</v>
          </cell>
          <cell r="E85">
            <v>141917</v>
          </cell>
          <cell r="F85">
            <v>43006</v>
          </cell>
        </row>
        <row r="87">
          <cell r="C87">
            <v>16557</v>
          </cell>
          <cell r="E87">
            <v>947653</v>
          </cell>
          <cell r="F87">
            <v>669992</v>
          </cell>
        </row>
        <row r="88">
          <cell r="C88">
            <v>6058</v>
          </cell>
          <cell r="E88">
            <v>115884</v>
          </cell>
          <cell r="F88">
            <v>86802</v>
          </cell>
        </row>
        <row r="97">
          <cell r="C97">
            <v>2073</v>
          </cell>
          <cell r="E97">
            <v>173483</v>
          </cell>
          <cell r="F97">
            <v>110695</v>
          </cell>
        </row>
        <row r="100">
          <cell r="E100">
            <v>4900</v>
          </cell>
        </row>
        <row r="102">
          <cell r="E102">
            <v>782935</v>
          </cell>
          <cell r="F102">
            <v>782935</v>
          </cell>
        </row>
        <row r="104">
          <cell r="C104">
            <v>94060</v>
          </cell>
          <cell r="E104">
            <v>3318788</v>
          </cell>
          <cell r="F104">
            <v>3376729</v>
          </cell>
        </row>
        <row r="106">
          <cell r="C106">
            <v>860</v>
          </cell>
          <cell r="E106">
            <v>108738</v>
          </cell>
          <cell r="F106">
            <v>108542</v>
          </cell>
        </row>
        <row r="112">
          <cell r="D112">
            <v>839674</v>
          </cell>
        </row>
        <row r="117">
          <cell r="D117">
            <v>410106</v>
          </cell>
          <cell r="E117">
            <v>30278</v>
          </cell>
          <cell r="F117">
            <v>77</v>
          </cell>
        </row>
        <row r="124">
          <cell r="F124">
            <v>55316</v>
          </cell>
        </row>
        <row r="125">
          <cell r="D125">
            <v>-29647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  <row r="170">
          <cell r="E170">
            <v>2613830</v>
          </cell>
          <cell r="F170">
            <v>2613830</v>
          </cell>
        </row>
        <row r="178">
          <cell r="E178">
            <v>3700</v>
          </cell>
          <cell r="F178">
            <v>3700</v>
          </cell>
        </row>
        <row r="180">
          <cell r="E180">
            <v>7499</v>
          </cell>
          <cell r="F180">
            <v>7499</v>
          </cell>
        </row>
        <row r="182">
          <cell r="E182">
            <v>30415</v>
          </cell>
          <cell r="F182">
            <v>30415</v>
          </cell>
        </row>
        <row r="185">
          <cell r="E185">
            <v>2286632</v>
          </cell>
          <cell r="F185">
            <v>2286632</v>
          </cell>
        </row>
        <row r="186">
          <cell r="E186">
            <v>5336</v>
          </cell>
          <cell r="F186">
            <v>5336</v>
          </cell>
        </row>
        <row r="187">
          <cell r="E187">
            <v>253664</v>
          </cell>
          <cell r="F187">
            <v>253664</v>
          </cell>
        </row>
        <row r="188">
          <cell r="E188">
            <v>42320</v>
          </cell>
          <cell r="F188">
            <v>42320</v>
          </cell>
        </row>
        <row r="191">
          <cell r="E191">
            <v>3690</v>
          </cell>
          <cell r="F191">
            <v>3690</v>
          </cell>
        </row>
        <row r="193">
          <cell r="E193">
            <v>6898</v>
          </cell>
          <cell r="F193">
            <v>6898</v>
          </cell>
        </row>
        <row r="194">
          <cell r="E194">
            <v>1588</v>
          </cell>
          <cell r="F194">
            <v>1588</v>
          </cell>
        </row>
        <row r="196">
          <cell r="C196">
            <v>0</v>
          </cell>
          <cell r="E196">
            <v>0</v>
          </cell>
          <cell r="F196">
            <v>0</v>
          </cell>
        </row>
        <row r="205">
          <cell r="E205">
            <v>627940</v>
          </cell>
          <cell r="F205">
            <v>627940</v>
          </cell>
        </row>
        <row r="206">
          <cell r="E206">
            <v>183666</v>
          </cell>
          <cell r="F206">
            <v>183666</v>
          </cell>
        </row>
        <row r="207">
          <cell r="E207">
            <v>31591</v>
          </cell>
          <cell r="F207">
            <v>31591</v>
          </cell>
        </row>
        <row r="208">
          <cell r="E208">
            <v>4886141</v>
          </cell>
          <cell r="F208">
            <v>4886141</v>
          </cell>
        </row>
        <row r="209">
          <cell r="C209">
            <v>0</v>
          </cell>
          <cell r="E209">
            <v>0</v>
          </cell>
          <cell r="F209">
            <v>0</v>
          </cell>
        </row>
        <row r="216">
          <cell r="E216">
            <v>626903</v>
          </cell>
          <cell r="F216">
            <v>626903</v>
          </cell>
        </row>
        <row r="217">
          <cell r="E217">
            <v>220323</v>
          </cell>
          <cell r="F217">
            <v>220323</v>
          </cell>
        </row>
        <row r="218">
          <cell r="E218">
            <v>360458</v>
          </cell>
          <cell r="F218">
            <v>360458</v>
          </cell>
        </row>
        <row r="219">
          <cell r="E219">
            <v>60574</v>
          </cell>
          <cell r="F219">
            <v>60574</v>
          </cell>
        </row>
        <row r="220">
          <cell r="E220">
            <v>510426</v>
          </cell>
          <cell r="F220">
            <v>510426</v>
          </cell>
        </row>
        <row r="222">
          <cell r="E222">
            <v>878674</v>
          </cell>
          <cell r="F222">
            <v>878674</v>
          </cell>
        </row>
        <row r="223">
          <cell r="E223">
            <v>51199</v>
          </cell>
          <cell r="F223">
            <v>51199</v>
          </cell>
        </row>
        <row r="224">
          <cell r="E224">
            <v>105972</v>
          </cell>
          <cell r="F224">
            <v>105972</v>
          </cell>
        </row>
        <row r="225">
          <cell r="E225">
            <v>18737</v>
          </cell>
          <cell r="F225">
            <v>18737</v>
          </cell>
        </row>
        <row r="226">
          <cell r="E226">
            <v>173050</v>
          </cell>
          <cell r="F226">
            <v>173050</v>
          </cell>
        </row>
        <row r="227">
          <cell r="E227">
            <v>29091</v>
          </cell>
          <cell r="F227">
            <v>29091</v>
          </cell>
        </row>
        <row r="228">
          <cell r="E228">
            <v>45819</v>
          </cell>
          <cell r="F228">
            <v>45819</v>
          </cell>
        </row>
        <row r="229">
          <cell r="E229">
            <v>1394</v>
          </cell>
          <cell r="F229">
            <v>1394</v>
          </cell>
        </row>
        <row r="230">
          <cell r="E230">
            <v>518404</v>
          </cell>
          <cell r="F230">
            <v>518404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19">
          <cell r="C19">
            <v>1073</v>
          </cell>
        </row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из сем"/>
      <sheetName val="FES"/>
      <sheetName val="Спр_ пласт"/>
      <sheetName val="Спр_ мест"/>
      <sheetName val="Плата за загрязнение "/>
      <sheetName val="Типограф"/>
      <sheetName val="2008 ГСМ"/>
      <sheetName val="Б.мчас (П)"/>
      <sheetName val="д.7.001"/>
      <sheetName val="list"/>
      <sheetName val="Пр2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производство"/>
      <sheetName val="Mvmnt (consolidated)"/>
      <sheetName val="XREF"/>
      <sheetName val="Mvmnt CIP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клиенты на 30_09(перв_источник)"/>
      <sheetName val="ДС МЗК"/>
      <sheetName val="АПК реформа"/>
      <sheetName val=""/>
      <sheetName val="Lay-off provision"/>
      <sheetName val="Исх.данные"/>
      <sheetName val="Кэш-фло (текущий)"/>
      <sheetName val="Показ.Эфф.Инвес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ОТиТБ"/>
      <sheetName val="Форма1"/>
      <sheetName val="факт 2005 г."/>
      <sheetName val="3310"/>
      <sheetName val="Дт-Кт"/>
      <sheetName val="PP&amp;E mvt for 2003"/>
      <sheetName val="7.1"/>
      <sheetName val="Hidden"/>
      <sheetName val="д.7.001"/>
      <sheetName val="матер"/>
      <sheetName val="d_pok"/>
      <sheetName val="13,40 Авансы_получ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Cash Flow - CY Workings"/>
      <sheetName val="Bonds"/>
      <sheetName val="FES"/>
      <sheetName val="1"/>
      <sheetName val="Список документов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июль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ДС МЗК"/>
      <sheetName val="Read me first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Собственный капитал"/>
      <sheetName val="7"/>
      <sheetName val="10"/>
      <sheetName val="шифр (расходы)"/>
      <sheetName val="Касс книга"/>
      <sheetName val="производство"/>
      <sheetName val="Титул1"/>
      <sheetName val="ЯНВАРЬ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Financial ratios А3"/>
      <sheetName val="группа"/>
      <sheetName val="Форма1"/>
      <sheetName val="Пр2"/>
      <sheetName val="факт 2005 г."/>
      <sheetName val="balans 3"/>
      <sheetName val="З"/>
      <sheetName val="Лист1"/>
      <sheetName val="Ден потоки"/>
      <sheetName val="00"/>
      <sheetName val="1.411.1"/>
      <sheetName val="ОТиТБ"/>
      <sheetName val="Haul cons"/>
      <sheetName val="Распределение прибыли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Ф3"/>
      <sheetName val="НДС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ремонт 25"/>
      <sheetName val="1610"/>
      <sheetName val="1210"/>
      <sheetName val="TB"/>
      <sheetName val="PR CN"/>
      <sheetName val="SAD Schedule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по 2007 году план на 2008 год"/>
      <sheetName val="д.7.001"/>
      <sheetName val="3БК Инвестиции"/>
      <sheetName val="Movements"/>
      <sheetName val="расчет прибыли"/>
      <sheetName val="амортиз_ввод"/>
      <sheetName val="ГПЗ_ПОСД_Способ закупок"/>
      <sheetName val="план07"/>
      <sheetName val="исп.см."/>
      <sheetName val="персонала"/>
      <sheetName val="2в"/>
      <sheetName val="общ-нефт"/>
      <sheetName val="2а (4)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Индексы"/>
      <sheetName val="ФС-75"/>
      <sheetName val="ФСМн "/>
      <sheetName val="ФХ "/>
      <sheetName val="ФХС-40 "/>
      <sheetName val="ФХС-48 "/>
      <sheetName val="Hidden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ДС МЗК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Текущие цены"/>
      <sheetName val="рабочий"/>
      <sheetName val="окраска"/>
      <sheetName val="Лист2"/>
      <sheetName val="Книга1"/>
      <sheetName val="5NK "/>
      <sheetName val="Пр3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апрель"/>
      <sheetName val="рев на 09.06."/>
      <sheetName val="май"/>
      <sheetName val="март"/>
      <sheetName val="фев"/>
      <sheetName val="Запрос"/>
      <sheetName val="month"/>
      <sheetName val="линии"/>
      <sheetName val="счетчики"/>
      <sheetName val="Список"/>
      <sheetName val="Treatment Summary"/>
      <sheetName val="класс"/>
      <sheetName val="СВОД Логистика"/>
      <sheetName val="FES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PR_CN"/>
      <sheetName val="Treatment_Summary"/>
      <sheetName val="СВОД_Логистика"/>
      <sheetName val="_ 2_3_2"/>
      <sheetName val="ДД"/>
      <sheetName val="канц"/>
      <sheetName val="опотиз"/>
      <sheetName val="H3.100 Rollforward"/>
      <sheetName val="PKF-2005"/>
      <sheetName val="GAAP TB 31.12.01  detail p&amp;l"/>
      <sheetName val="Sheet2"/>
      <sheetName val="РСза 6-м 2012"/>
      <sheetName val="июнь"/>
      <sheetName val="4.Налоги"/>
      <sheetName val="Логистика"/>
      <sheetName val="потр"/>
      <sheetName val="СН"/>
      <sheetName val="Кабельная продукция"/>
      <sheetName val="Ком плат"/>
      <sheetName val="Списки"/>
      <sheetName val="УО"/>
      <sheetName val="Транспорт"/>
      <sheetName val="Depr"/>
      <sheetName val="Control"/>
      <sheetName val="VLOOKUP"/>
      <sheetName val="INPUTMASTER"/>
      <sheetName val="t0_name"/>
      <sheetName val="База"/>
      <sheetName val="Main Page"/>
      <sheetName val="L-1"/>
      <sheetName val="вознаграждение"/>
      <sheetName val="IFRS FS"/>
      <sheetName val="9-1"/>
      <sheetName val="4"/>
      <sheetName val="1-1"/>
      <sheetName val="1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1 вариант  2009 "/>
      <sheetName val="XREF"/>
      <sheetName val="summary"/>
      <sheetName val="Инвест"/>
      <sheetName val="Список документов"/>
      <sheetName val="list"/>
      <sheetName val="с 01.08 по 17.10 = 1569 вагонов"/>
      <sheetName val="Лист 1"/>
      <sheetName val="Strat 1H 2008"/>
      <sheetName val="Настройки"/>
      <sheetName val="83"/>
      <sheetName val="ГБ"/>
      <sheetName val="Источник финансирования"/>
      <sheetName val="Месяцы"/>
      <sheetName val="ЭКРБ"/>
      <sheetName val="Способ закупки"/>
      <sheetName val="Datasheet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"/>
      <sheetName val="муз колледж"/>
      <sheetName val="EMPLANM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breakdown"/>
      <sheetName val="P&amp;L"/>
      <sheetName val="Provisions"/>
      <sheetName val="FA depreciation"/>
      <sheetName val="IS-Cash"/>
      <sheetName val="Loan"/>
      <sheetName val="Б.мчас (П)"/>
      <sheetName val="5.3. Усл. связи"/>
      <sheetName val="Допущения"/>
      <sheetName val="ремонтТ9"/>
      <sheetName val="34-143"/>
      <sheetName val="КАТО"/>
      <sheetName val="Loans out"/>
      <sheetName val="ОПГЗ"/>
      <sheetName val="План ГЗ"/>
      <sheetName val="Макро"/>
      <sheetName val="ФБ-1"/>
      <sheetName val="АСТВ"/>
      <sheetName val="Ф1"/>
      <sheetName val="ОПУ_сверка"/>
      <sheetName val="доходы и расходы 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2_Уст_у_ж.д._тупика"/>
      <sheetName val="амортизация"/>
      <sheetName val="Вариант2,1"/>
      <sheetName val="Цена"/>
      <sheetName val="станции"/>
      <sheetName val="Input TI"/>
      <sheetName val="Технический"/>
      <sheetName val="Prelim Cost"/>
      <sheetName val="700-H"/>
      <sheetName val="Бонды стр.341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 По скв"/>
      <sheetName val="Проект"/>
      <sheetName val="1кв. "/>
      <sheetName val="2кв."/>
      <sheetName val="10 БО (kzt)"/>
      <sheetName val="общ.фонд  "/>
      <sheetName val="Бюджет"/>
      <sheetName val="3НК"/>
      <sheetName val="Все_по䀀歎쬂⾕⠠倀"/>
      <sheetName val=" 4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собственный капитал"/>
      <sheetName val="Parameters"/>
      <sheetName val="SBM Reserve"/>
      <sheetName val="Год"/>
      <sheetName val="Фонд"/>
      <sheetName val="Assump"/>
      <sheetName val="ЦЕХА"/>
      <sheetName val="общ скв"/>
      <sheetName val="сводУМЗ"/>
      <sheetName val="План произв-ва (мес.) (бюджет)"/>
      <sheetName val="Загрузка "/>
      <sheetName val="Все_по⠠렀ኣ㠾ኡ耾"/>
      <sheetName val="7  (3)"/>
      <sheetName val="Все_по䐀⩛ഀ䎃԰_x0000_缀"/>
      <sheetName val="Data"/>
      <sheetName val="Все_по/_x0000_耀S_x0000__x0000_缀"/>
      <sheetName val="Кнфиг сетка"/>
      <sheetName val="Все_по吀ᥢഀ榃԰_x0000_缀"/>
      <sheetName val="Все_по쬂᎕鐁ᘲ䠺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Все_по䐀⩛ഀ䎃԰"/>
      <sheetName val="Все_по/"/>
      <sheetName val="Все_по吀ᥢഀ榃԰"/>
      <sheetName val="july_03_pg8"/>
      <sheetName val="Общие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Все_поԯ"/>
      <sheetName val="Пр4"/>
      <sheetName val="Расчеты ОСД"/>
      <sheetName val="Все_поԯ_x0000_缀_x0000__x0000__x0000_턀"/>
      <sheetName val="I. Прогноз доходов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/>
      <sheetData sheetId="65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/>
      <sheetData sheetId="162"/>
      <sheetData sheetId="163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>
        <row r="1">
          <cell r="G1">
            <v>0</v>
          </cell>
        </row>
      </sheetData>
      <sheetData sheetId="240">
        <row r="1">
          <cell r="G1">
            <v>0</v>
          </cell>
        </row>
      </sheetData>
      <sheetData sheetId="241">
        <row r="1">
          <cell r="G1">
            <v>0</v>
          </cell>
        </row>
      </sheetData>
      <sheetData sheetId="242">
        <row r="1">
          <cell r="G1" t="str">
            <v xml:space="preserve"> </v>
          </cell>
        </row>
      </sheetData>
      <sheetData sheetId="243">
        <row r="1">
          <cell r="G1" t="str">
            <v/>
          </cell>
        </row>
      </sheetData>
      <sheetData sheetId="244">
        <row r="1">
          <cell r="G1">
            <v>0</v>
          </cell>
        </row>
      </sheetData>
      <sheetData sheetId="245">
        <row r="1">
          <cell r="G1">
            <v>0</v>
          </cell>
        </row>
      </sheetData>
      <sheetData sheetId="246">
        <row r="1">
          <cell r="G1" t="str">
            <v xml:space="preserve"> </v>
          </cell>
        </row>
      </sheetData>
      <sheetData sheetId="247">
        <row r="1">
          <cell r="G1" t="str">
            <v/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>
        <row r="1">
          <cell r="G1">
            <v>0</v>
          </cell>
        </row>
      </sheetData>
      <sheetData sheetId="269">
        <row r="1">
          <cell r="G1">
            <v>0</v>
          </cell>
        </row>
      </sheetData>
      <sheetData sheetId="270">
        <row r="1">
          <cell r="G1">
            <v>0</v>
          </cell>
        </row>
      </sheetData>
      <sheetData sheetId="271">
        <row r="1">
          <cell r="G1">
            <v>0</v>
          </cell>
        </row>
      </sheetData>
      <sheetData sheetId="272">
        <row r="1">
          <cell r="G1">
            <v>0</v>
          </cell>
        </row>
      </sheetData>
      <sheetData sheetId="273">
        <row r="1">
          <cell r="G1">
            <v>0</v>
          </cell>
        </row>
      </sheetData>
      <sheetData sheetId="274">
        <row r="1">
          <cell r="G1">
            <v>0</v>
          </cell>
        </row>
      </sheetData>
      <sheetData sheetId="275">
        <row r="1">
          <cell r="G1">
            <v>0</v>
          </cell>
        </row>
      </sheetData>
      <sheetData sheetId="276">
        <row r="1">
          <cell r="G1">
            <v>0</v>
          </cell>
        </row>
      </sheetData>
      <sheetData sheetId="277">
        <row r="1">
          <cell r="G1">
            <v>0</v>
          </cell>
        </row>
      </sheetData>
      <sheetData sheetId="278">
        <row r="1">
          <cell r="G1">
            <v>0</v>
          </cell>
        </row>
      </sheetData>
      <sheetData sheetId="279">
        <row r="1">
          <cell r="G1">
            <v>0</v>
          </cell>
        </row>
      </sheetData>
      <sheetData sheetId="280">
        <row r="1">
          <cell r="G1">
            <v>0</v>
          </cell>
        </row>
      </sheetData>
      <sheetData sheetId="281">
        <row r="1">
          <cell r="G1">
            <v>0</v>
          </cell>
        </row>
      </sheetData>
      <sheetData sheetId="282">
        <row r="1">
          <cell r="G1">
            <v>0</v>
          </cell>
        </row>
      </sheetData>
      <sheetData sheetId="283">
        <row r="1">
          <cell r="G1">
            <v>0</v>
          </cell>
        </row>
      </sheetData>
      <sheetData sheetId="284">
        <row r="1">
          <cell r="G1">
            <v>0</v>
          </cell>
        </row>
      </sheetData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>
        <row r="1">
          <cell r="G1">
            <v>0</v>
          </cell>
        </row>
      </sheetData>
      <sheetData sheetId="521">
        <row r="1">
          <cell r="G1">
            <v>0</v>
          </cell>
        </row>
      </sheetData>
      <sheetData sheetId="522">
        <row r="1">
          <cell r="G1">
            <v>0</v>
          </cell>
        </row>
      </sheetData>
      <sheetData sheetId="523">
        <row r="1">
          <cell r="G1">
            <v>0</v>
          </cell>
        </row>
      </sheetData>
      <sheetData sheetId="524">
        <row r="1">
          <cell r="G1">
            <v>0</v>
          </cell>
        </row>
      </sheetData>
      <sheetData sheetId="525">
        <row r="1">
          <cell r="G1">
            <v>0</v>
          </cell>
        </row>
      </sheetData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/>
      <sheetData sheetId="572"/>
      <sheetData sheetId="573" refreshError="1"/>
      <sheetData sheetId="574" refreshError="1"/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>
            <v>0</v>
          </cell>
        </row>
      </sheetData>
      <sheetData sheetId="578">
        <row r="1">
          <cell r="G1">
            <v>0</v>
          </cell>
        </row>
      </sheetData>
      <sheetData sheetId="579">
        <row r="1">
          <cell r="G1">
            <v>0</v>
          </cell>
        </row>
      </sheetData>
      <sheetData sheetId="580">
        <row r="1">
          <cell r="G1" t="str">
            <v/>
          </cell>
        </row>
      </sheetData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Water trucking 2005"/>
      <sheetName val="справка"/>
      <sheetName val="группа"/>
      <sheetName val="#REF"/>
      <sheetName val="Индексы"/>
      <sheetName val="Ден потоки"/>
      <sheetName val="ФОТ"/>
      <sheetName val="5NK "/>
      <sheetName val="флормиро"/>
      <sheetName val="Hidden"/>
      <sheetName val="СписокТЭП"/>
      <sheetName val="Нефть"/>
      <sheetName val="Титул1"/>
      <sheetName val="цены14"/>
      <sheetName val="Лист2"/>
      <sheetName val="д.7.001"/>
      <sheetName val="ЕдИзм"/>
      <sheetName val="Форма3.6"/>
      <sheetName val="ДС МЗК"/>
      <sheetName val="Текущие цены"/>
      <sheetName val="рабочий"/>
      <sheetName val="окраска"/>
      <sheetName val="ОТиТБ"/>
      <sheetName val="Форма1"/>
      <sheetName val="list"/>
      <sheetName val="LME_prices"/>
      <sheetName val="Изменяемые данные"/>
      <sheetName val="УПРАВЛЕНИЕ11"/>
      <sheetName val="МАТЕР.433,452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титул.лист "/>
      <sheetName val="ремонт 25"/>
      <sheetName val="#REF!"/>
      <sheetName val="ЛКЗ и ЭКЗ"/>
      <sheetName val="материалы"/>
      <sheetName val="измен. формы"/>
      <sheetName val="Financial ratios А3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Справочник"/>
      <sheetName val="9-1"/>
      <sheetName val="4"/>
      <sheetName val="1-1"/>
      <sheetName val="1"/>
      <sheetName val="XREF"/>
      <sheetName val="ЦентрЗатр"/>
      <sheetName val="Предпр"/>
      <sheetName val="FES"/>
      <sheetName val="1.411.1"/>
      <sheetName val="ФС-75"/>
      <sheetName val="ФСМн "/>
      <sheetName val="ФХ "/>
      <sheetName val="ФХС-40 "/>
      <sheetName val="ФХС-48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"/>
      <sheetName val="U-2 (2)"/>
      <sheetName val="U-2"/>
      <sheetName val="Prelim Cost"/>
      <sheetName val="Пр2"/>
      <sheetName val="ОТиТБ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Потребители"/>
      <sheetName val="Блоки"/>
      <sheetName val="Пок"/>
      <sheetName val="NOV"/>
      <sheetName val="Добыча нефти4"/>
      <sheetName val="Сдача "/>
      <sheetName val="Форма2"/>
      <sheetName val="ОборБалФормОтч"/>
      <sheetName val="МО 0012"/>
      <sheetName val="Бюджет"/>
      <sheetName val="Пр2"/>
      <sheetName val="Assumptions"/>
      <sheetName val="СПгнг"/>
      <sheetName val="ведомость"/>
      <sheetName val="Ввод"/>
      <sheetName val="Лист3"/>
      <sheetName val="12 из 57 АЗС"/>
      <sheetName val="N_SVOD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  <sheetName val="Loans out"/>
      <sheetName val="Sheet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поставка_сравн13"/>
      <sheetName val="Сдача_"/>
      <sheetName val="МО_0012"/>
      <sheetName val="Добыча_нефти4"/>
      <sheetName val="справка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5NK "/>
      <sheetName val="по 2007 году план на 2008 год"/>
      <sheetName val="Труд."/>
      <sheetName val="БиВи (290)"/>
      <sheetName val="450"/>
      <sheetName val="Сеть"/>
      <sheetName val="Форма 18"/>
      <sheetName val="МАТЕР.433,452"/>
      <sheetName val="Спецификация"/>
      <sheetName val="МодельППП (Свод)"/>
      <sheetName val="1. Доходы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K6210"/>
      <sheetName val="#REF!"/>
      <sheetName val="Test of FA Installation"/>
      <sheetName val="Additions"/>
      <sheetName val="PV-date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Отпуск_продукции"/>
      <sheetName val="табель"/>
      <sheetName val="баки _2_"/>
      <sheetName val="ИД"/>
      <sheetName val="Способ закупки"/>
      <sheetName val="Data"/>
      <sheetName val="Транс12дек"/>
      <sheetName val="7НК"/>
      <sheetName val="indx"/>
      <sheetName val="PL12"/>
      <sheetName val="Prelim Cost"/>
      <sheetName val="цеховые"/>
      <sheetName val="Dictionaries"/>
      <sheetName val="Накл"/>
      <sheetName val="смета"/>
      <sheetName val="MATRIX_DA_10"/>
      <sheetName val="_"/>
      <sheetName val="2002(v2)"/>
      <sheetName val="BS new"/>
      <sheetName val="исходА"/>
      <sheetName val="форма 3 смета затрат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. АРЕМ"/>
      <sheetName val="общие данные"/>
      <sheetName val="отделы"/>
      <sheetName val="name"/>
      <sheetName val="исп.см."/>
      <sheetName val="персонала"/>
      <sheetName val="TOC"/>
      <sheetName val="Расходы и доходы"/>
      <sheetName val="Январь"/>
      <sheetName val="KTG_m"/>
      <sheetName val="Начисления процентов"/>
      <sheetName val="точн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поставка сравн13"/>
      <sheetName val="ТЭП старая"/>
      <sheetName val="N_SVOD"/>
      <sheetName val="объемы"/>
      <sheetName val="из сем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7.1"/>
      <sheetName val="Сдача "/>
      <sheetName val="Ф4_КБМ+АФ"/>
      <sheetName val="Справочник"/>
      <sheetName val="14_1_2_2__Услуги связи_"/>
      <sheetName val="Treatment Summary"/>
      <sheetName val="Пром1"/>
      <sheetName val="Форма3.6"/>
      <sheetName val="Бюджет"/>
      <sheetName val="ЕдИзм"/>
      <sheetName val="Предпр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справка"/>
      <sheetName val="группа"/>
      <sheetName val="д.7.001"/>
      <sheetName val="L-1 Займ БРК инвест цели"/>
      <sheetName val="G-1"/>
      <sheetName val="1Утв ТК  Capex 07 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Prelim Cost"/>
      <sheetName val="Месяц"/>
      <sheetName val="Расчет2000Прямой"/>
      <sheetName val="Add-s test"/>
      <sheetName val="АЗФ"/>
      <sheetName val="АК"/>
      <sheetName val="Актюбе"/>
      <sheetName val="ССГПО"/>
      <sheetName val="ОСВ"/>
      <sheetName val="по 2007 году план на 2008 год"/>
      <sheetName val="5NK 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Пр2"/>
      <sheetName val="июнь"/>
      <sheetName val="май 203"/>
      <sheetName val="Лист6"/>
      <sheetName val="Лист1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Лист3"/>
      <sheetName val="6БО"/>
      <sheetName val="Форма 3"/>
      <sheetName val="Форма 2"/>
      <sheetName val="точн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приложение№3"/>
      <sheetName val="исходные данные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2002(v2)"/>
      <sheetName val="Титул1"/>
      <sheetName val="Макро"/>
      <sheetName val="текст"/>
      <sheetName val="филиалы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Сводная"/>
      <sheetName val="2.8. стр-ра себестоимости"/>
      <sheetName val="свод"/>
      <sheetName val="ГБ"/>
      <sheetName val="Hidden"/>
      <sheetName val="МАТЕР.433,452"/>
      <sheetName val="мат расходы"/>
      <sheetName val="#REF!"/>
      <sheetName val="Capex"/>
      <sheetName val="Спр_ пласт"/>
      <sheetName val="класс"/>
      <sheetName val="01-45"/>
      <sheetName val="Преискурант"/>
      <sheetName val="Подразд"/>
      <sheetName val="Dictionaries"/>
      <sheetName val="план"/>
      <sheetName val="Баланс"/>
      <sheetName val="ЯНВАРЬ"/>
      <sheetName val="Sheet2"/>
      <sheetName val="РСза 6-м 2012"/>
      <sheetName val=" 2.3.2"/>
      <sheetName val="Предпосылки"/>
      <sheetName val="IS"/>
      <sheetName val="Форма 18"/>
      <sheetName val="Sheet5"/>
      <sheetName val="списки"/>
      <sheetName val="факт 2005 г."/>
      <sheetName val="КР материалы"/>
      <sheetName val="Movements"/>
      <sheetName val="3.ФОТ"/>
      <sheetName val="4.Налоги"/>
      <sheetName val="1"/>
      <sheetName val="База"/>
      <sheetName val="Штатка"/>
      <sheetName val="Инвестиции"/>
      <sheetName val="Прибыль"/>
      <sheetName val="смета"/>
      <sheetName val="Исполнение по БЕ"/>
      <sheetName val="КАТО"/>
      <sheetName val="ОПГЗ"/>
      <sheetName val="План ГЗ"/>
      <sheetName val="Технический"/>
      <sheetName val="сброс"/>
      <sheetName val="9-1"/>
      <sheetName val="4"/>
      <sheetName val="1-1"/>
      <sheetName val="Тарифы"/>
      <sheetName val="Потребители"/>
      <sheetName val="Блоки"/>
      <sheetName val="Перем. затр"/>
      <sheetName val="2_2 ОтклОТМ"/>
      <sheetName val="1_3_2 ОТМ"/>
      <sheetName val="ИП_ДО_БЛ "/>
      <sheetName val="1 вариант  2009 "/>
      <sheetName val="suppl-pack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0. Данные"/>
      <sheetName val="S|C_2008_Budget"/>
      <sheetName val="доп.дан."/>
      <sheetName val="turnover"/>
      <sheetName val="План_ГЗ"/>
      <sheetName val="1_вариант__2009_"/>
      <sheetName val="11-005"/>
      <sheetName val="Ком плат"/>
      <sheetName val="Ф3"/>
      <sheetName val="элементы"/>
      <sheetName val="XREF"/>
      <sheetName val="Industry"/>
      <sheetName val="Спр__пласт"/>
    </sheetNames>
    <sheetDataSet>
      <sheetData sheetId="0" refreshError="1"/>
      <sheetData sheetId="1" refreshError="1"/>
      <sheetData sheetId="2" refreshError="1">
        <row r="13">
          <cell r="C13" t="str">
            <v/>
          </cell>
          <cell r="D13" t="str">
            <v/>
          </cell>
        </row>
        <row r="14">
          <cell r="C14" t="str">
            <v/>
          </cell>
          <cell r="D14" t="str">
            <v/>
          </cell>
        </row>
        <row r="15">
          <cell r="C15" t="str">
            <v/>
          </cell>
          <cell r="D15" t="str">
            <v/>
          </cell>
        </row>
        <row r="16">
          <cell r="C16" t="str">
            <v/>
          </cell>
          <cell r="D16" t="str">
            <v/>
          </cell>
        </row>
        <row r="17">
          <cell r="C17" t="str">
            <v/>
          </cell>
          <cell r="D17" t="str">
            <v/>
          </cell>
        </row>
        <row r="18">
          <cell r="C18">
            <v>0</v>
          </cell>
          <cell r="D18">
            <v>0</v>
          </cell>
        </row>
        <row r="19">
          <cell r="C19" t="str">
            <v/>
          </cell>
          <cell r="D19" t="str">
            <v/>
          </cell>
        </row>
        <row r="20">
          <cell r="C20">
            <v>0</v>
          </cell>
          <cell r="D20">
            <v>0</v>
          </cell>
        </row>
        <row r="21">
          <cell r="C21" t="str">
            <v/>
          </cell>
          <cell r="D21" t="str">
            <v/>
          </cell>
        </row>
        <row r="22">
          <cell r="C22">
            <v>0</v>
          </cell>
          <cell r="D22">
            <v>0</v>
          </cell>
        </row>
        <row r="23">
          <cell r="C23" t="str">
            <v/>
          </cell>
          <cell r="D23" t="str">
            <v/>
          </cell>
        </row>
        <row r="24">
          <cell r="C24">
            <v>0</v>
          </cell>
          <cell r="D24">
            <v>0</v>
          </cell>
        </row>
        <row r="25">
          <cell r="C25" t="str">
            <v/>
          </cell>
          <cell r="D25" t="str">
            <v/>
          </cell>
        </row>
        <row r="26">
          <cell r="C26" t="str">
            <v/>
          </cell>
          <cell r="D26" t="str">
            <v/>
          </cell>
        </row>
        <row r="27">
          <cell r="C27">
            <v>0</v>
          </cell>
          <cell r="D27">
            <v>0</v>
          </cell>
        </row>
        <row r="28">
          <cell r="C28" t="str">
            <v/>
          </cell>
          <cell r="D28" t="str">
            <v/>
          </cell>
        </row>
        <row r="29">
          <cell r="C29" t="str">
            <v/>
          </cell>
          <cell r="D29" t="str">
            <v/>
          </cell>
        </row>
        <row r="30">
          <cell r="C30" t="str">
            <v/>
          </cell>
          <cell r="D30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 refreshError="1"/>
      <sheetData sheetId="105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 refreshError="1"/>
      <sheetData sheetId="172" refreshError="1"/>
      <sheetData sheetId="173" refreshError="1"/>
      <sheetData sheetId="174" refreshError="1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 refreshError="1"/>
      <sheetData sheetId="282" refreshError="1"/>
      <sheetData sheetId="283" refreshError="1"/>
      <sheetData sheetId="284" refreshError="1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СПгнг"/>
      <sheetName val="2.2 ОтклОТМ"/>
      <sheetName val="1.3.2 ОТМ"/>
      <sheetName val="Предпр"/>
      <sheetName val="ЦентрЗатр"/>
      <sheetName val="ЕдИзм"/>
      <sheetName val="жд тарифы"/>
      <sheetName val="МО 0012"/>
      <sheetName val="ОборБалФормОтч"/>
      <sheetName val="Добыча нефти4"/>
      <sheetName val="поставка сравн13"/>
      <sheetName val="Статьи ТЭП_старая структура"/>
      <sheetName val="ОТиТБ"/>
      <sheetName val="I. Прогноз доходов"/>
      <sheetName val="Notes IS"/>
      <sheetName val="1NK"/>
      <sheetName val="Input TD"/>
      <sheetName val="#ССЫЛКА"/>
      <sheetName val="бартер"/>
      <sheetName val="Prelim Cost"/>
      <sheetName val="Сверка"/>
      <sheetName val="t0_name"/>
      <sheetName val="ИД"/>
      <sheetName val="Отпуск продукции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1"/>
      <sheetName val="MS"/>
      <sheetName val="табель"/>
      <sheetName val="FES"/>
      <sheetName val="14.1.2.2.(Услуги связи)"/>
      <sheetName val="Форма1"/>
      <sheetName val="10 БО (kzt)"/>
      <sheetName val="Баланс"/>
      <sheetName val="Сеть"/>
      <sheetName val="общие данные"/>
      <sheetName val="Бюджет"/>
      <sheetName val="Лист1"/>
      <sheetName val="2_2_ОтклОТМ"/>
      <sheetName val="1_3_2_ОТМ"/>
      <sheetName val="1кв. "/>
      <sheetName val="2кв."/>
      <sheetName val="смета"/>
      <sheetName val="Sheet5"/>
      <sheetName val="Штатное 2012-2015"/>
      <sheetName val="Cash flow 2011"/>
      <sheetName val="Loans out"/>
      <sheetName val="МодельППП (Свод)"/>
      <sheetName val="VLOOKUP"/>
      <sheetName val="INPUTMASTER"/>
      <sheetName val="КБ"/>
      <sheetName val="АТиК"/>
      <sheetName val="Способ закупки"/>
      <sheetName val="Потребители"/>
      <sheetName val="Блоки"/>
      <sheetName val="Сдача "/>
      <sheetName val="Datasheet"/>
      <sheetName val="Пр2"/>
      <sheetName val="ввод-вывод ОС авг2004- 2005"/>
      <sheetName val="Форма3.6"/>
      <sheetName val="элементы"/>
      <sheetName val="5NK "/>
      <sheetName val="L-1"/>
      <sheetName val="Нефть"/>
      <sheetName val="флормиро"/>
      <sheetName val="из сем"/>
      <sheetName val="ПРОГНОЗ_1"/>
      <sheetName val="  2.3.2"/>
      <sheetName val="PL12"/>
      <sheetName val="отделы"/>
      <sheetName val="MATRIX_DA_10"/>
      <sheetName val="list"/>
      <sheetName val="янв (2)"/>
      <sheetName val="рев дф (1.08.) (3)"/>
      <sheetName val="заявка (2)"/>
      <sheetName val="Материалы для АУП"/>
      <sheetName val="План произв-ва (мес.) (бюджет)"/>
      <sheetName val="ГТМ"/>
      <sheetName val="тех реж"/>
      <sheetName val="Кап затраты ОМГ 16"/>
      <sheetName val="Сотрудники"/>
      <sheetName val="замер"/>
      <sheetName val="s"/>
      <sheetName val="1 (2)"/>
      <sheetName val="Об-я св-а"/>
      <sheetName val="2в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ЭКРБ"/>
      <sheetName val="7НК"/>
      <sheetName val="апрель 09."/>
      <sheetName val="AFS"/>
      <sheetName val="Титул1"/>
      <sheetName val="д.7.001"/>
      <sheetName val="Приложение 7 (ЕНП)"/>
      <sheetName val="Направления обучения"/>
      <sheetName val="Hidden"/>
      <sheetName val="потр"/>
      <sheetName val="СН"/>
      <sheetName val="УУ 9 мес.2014"/>
      <sheetName val=""/>
      <sheetName val="Гр5(о)"/>
      <sheetName val="PP&amp;E mvt for 2003"/>
      <sheetName val="Capex"/>
      <sheetName val="БПО"/>
      <sheetName val="13_NGDO1"/>
      <sheetName val="Добыча_нефти41"/>
      <sheetName val="14_1_2_2_(Услуги_связи)1"/>
      <sheetName val="поставка_сравн131"/>
      <sheetName val="жд_тарифы1"/>
      <sheetName val="1кв__1"/>
      <sheetName val="2кв_1"/>
      <sheetName val="рев_дф_(1_08_)_(3)1"/>
      <sheetName val="заявка_(2)1"/>
      <sheetName val="янв_(2)1"/>
      <sheetName val="Материалы_для_АУП1"/>
      <sheetName val="МодельППП_(Свод)1"/>
      <sheetName val="Input_TD1"/>
      <sheetName val="2_2_ОтклОТМ2"/>
      <sheetName val="1_3_2_ОТМ2"/>
      <sheetName val="МО_00121"/>
      <sheetName val="Статьи_ТЭП_старая_структура1"/>
      <sheetName val="I__Прогноз_доходов1"/>
      <sheetName val="Notes_IS1"/>
      <sheetName val="Prelim_Cost1"/>
      <sheetName val="Отпуск_продукции1"/>
      <sheetName val="1_класс1"/>
      <sheetName val="2_класс1"/>
      <sheetName val="3_класс1"/>
      <sheetName val="4_класс1"/>
      <sheetName val="5_класс1"/>
      <sheetName val="спецпит,проездн_1"/>
      <sheetName val="План_произв-ва_(мес_)_(бюджет)1"/>
      <sheetName val="10_БО_(kzt)1"/>
      <sheetName val="общие_данные1"/>
      <sheetName val="тех_реж1"/>
      <sheetName val="Кап_затраты_ОМГ_161"/>
      <sheetName val="ввод-вывод_ОС_авг2004-_20051"/>
      <sheetName val="Loans_out1"/>
      <sheetName val="1_(2)1"/>
      <sheetName val="Об-я_св-а1"/>
      <sheetName val="Штатное_2012-20151"/>
      <sheetName val="Cash_flow_20111"/>
      <sheetName val="5NK_1"/>
      <sheetName val="из_сем1"/>
      <sheetName val="__2_3_21"/>
      <sheetName val="Форма3_61"/>
      <sheetName val="апрель_09_"/>
      <sheetName val="WBS elements RS-v.02A"/>
      <sheetName val="Прайс 2005"/>
      <sheetName val="BS new"/>
      <sheetName val="сортамент"/>
      <sheetName val="Заполните"/>
      <sheetName val="План"/>
      <sheetName val="Факт"/>
      <sheetName val="Лист5"/>
      <sheetName val="Макро"/>
      <sheetName val="Лист3"/>
      <sheetName val="точн2"/>
      <sheetName val="Преискурант"/>
      <sheetName val="Табельные номера сотрудников"/>
      <sheetName val="Лист2"/>
      <sheetName val="Sep"/>
      <sheetName val="массив ДЗО"/>
      <sheetName val="форма 3 смета затрат"/>
      <sheetName val="БиВи (290)"/>
      <sheetName val="450 (2)"/>
      <sheetName val="Накл"/>
      <sheetName val="новая №5"/>
      <sheetName val="Movements"/>
      <sheetName val="Собственный капитал"/>
      <sheetName val="Пок"/>
      <sheetName val="черновик"/>
      <sheetName val="Balance Sheet"/>
      <sheetName val="Спецификация"/>
      <sheetName val="Sales F"/>
      <sheetName val="ОП_свод"/>
      <sheetName val="глина"/>
      <sheetName val="Лв 1715 (сб)"/>
      <sheetName val="База"/>
      <sheetName val="Ведомость"/>
      <sheetName val="линии"/>
      <sheetName val="нагр.МВт"/>
      <sheetName val="Показатели январь"/>
      <sheetName val="сут.баланс по РДЦ"/>
      <sheetName val="Справочник"/>
      <sheetName val="Итоговая таблица"/>
      <sheetName val="I KEY INFORMATION"/>
      <sheetName val="шкала"/>
      <sheetName val="Осн. пара"/>
      <sheetName val="Осн"/>
      <sheetName val="Тариф"/>
      <sheetName val="Доход"/>
      <sheetName val="БСП"/>
      <sheetName val="Ф3 2019"/>
      <sheetName val="Ф4 2019"/>
      <sheetName val="ДДС"/>
      <sheetName val="КПН"/>
      <sheetName val="БФП"/>
      <sheetName val="Loan"/>
      <sheetName val="07"/>
      <sheetName val="04.1.2"/>
      <sheetName val="04.1.4-05.1.4"/>
      <sheetName val="04.1.5"/>
      <sheetName val="04.1.8"/>
      <sheetName val="04.1.9"/>
      <sheetName val="04.1.99"/>
      <sheetName val="04.2"/>
      <sheetName val="04.2.5"/>
      <sheetName val="04.3.1"/>
      <sheetName val="04.3.2"/>
      <sheetName val="04.4"/>
      <sheetName val="04.5.2"/>
      <sheetName val="04.5.3"/>
      <sheetName val="04.6.1"/>
      <sheetName val="04.6.2"/>
      <sheetName val="04.6.3"/>
      <sheetName val="04.7.1"/>
      <sheetName val="04.7.3 "/>
      <sheetName val="04.7.7"/>
      <sheetName val="04.7.8"/>
      <sheetName val="04.7.9"/>
      <sheetName val="04.7.10"/>
      <sheetName val="04.7.11"/>
      <sheetName val="04.7.12"/>
      <sheetName val="04.7.15"/>
      <sheetName val="04.7.16"/>
      <sheetName val="04.7.99"/>
      <sheetName val="04.8.1"/>
      <sheetName val="04.8.2"/>
      <sheetName val="04.8.3"/>
      <sheetName val="04.8.4"/>
      <sheetName val="04.8.5"/>
      <sheetName val="04.8.6"/>
      <sheetName val="04.8.7"/>
      <sheetName val="04.8.8"/>
      <sheetName val="04.8.12"/>
      <sheetName val="04.8.13"/>
      <sheetName val="04.8.14"/>
      <sheetName val="04.8.99"/>
      <sheetName val="Сигма"/>
      <sheetName val="Расчет ФОТ"/>
      <sheetName val="график смен 2020"/>
      <sheetName val="05.1.3"/>
      <sheetName val="05.1.7"/>
      <sheetName val="05.2"/>
      <sheetName val="5.2.7"/>
      <sheetName val="05.3.1"/>
      <sheetName val="05.3.2"/>
      <sheetName val="05.4"/>
      <sheetName val="05.5.1"/>
      <sheetName val="05.5.2"/>
      <sheetName val="05.5.6"/>
      <sheetName val="05.5.8"/>
      <sheetName val="05.5.9"/>
      <sheetName val="05.5.10"/>
      <sheetName val="05.5.11"/>
      <sheetName val="05.5.13"/>
      <sheetName val="05.5.14"/>
      <sheetName val="05.5.15"/>
      <sheetName val="05.5.16"/>
      <sheetName val="05.5.18"/>
      <sheetName val="05.5.19"/>
      <sheetName val="05.5.20"/>
      <sheetName val="05.5.21"/>
      <sheetName val="04.8.10-05.5.22"/>
      <sheetName val="05.5.24"/>
      <sheetName val="05.6.1"/>
      <sheetName val="05.6.2"/>
      <sheetName val="05.6.3"/>
      <sheetName val="05.6.6"/>
      <sheetName val="05.6.8"/>
      <sheetName val="05.6.10"/>
      <sheetName val="05.6.13"/>
      <sheetName val="05.6.14"/>
      <sheetName val="05.6.99"/>
      <sheetName val="10.1"/>
      <sheetName val="10.2"/>
      <sheetName val="10.3"/>
      <sheetName val="11.2"/>
      <sheetName val="11.3"/>
      <sheetName val="11.4"/>
      <sheetName val="Depreciation"/>
      <sheetName val="налоговая амортиз ФА"/>
      <sheetName val="TB-300699-Final"/>
      <sheetName val="capex_kzt"/>
      <sheetName val="сброс"/>
      <sheetName val="LME_prices"/>
      <sheetName val="ДД"/>
      <sheetName val="Затраты"/>
      <sheetName val="Лист4"/>
      <sheetName val="a"/>
      <sheetName val="ЦФО"/>
      <sheetName val="наличие_НДС"/>
      <sheetName val="Тип_учета"/>
      <sheetName val="tob-assump"/>
      <sheetName val="Info"/>
      <sheetName val="книга предпосылок"/>
      <sheetName val="Данные"/>
      <sheetName val="sov tot"/>
      <sheetName val="общие"/>
      <sheetName val="январь"/>
      <sheetName val="Способ_закупки"/>
      <sheetName val="д_7_001"/>
      <sheetName val="Сдача_"/>
      <sheetName val="Направления_обучения"/>
      <sheetName val="Приложение_7_(ЕНП)"/>
      <sheetName val="УУ_9_мес_2014"/>
      <sheetName val="BS_new"/>
      <sheetName val="БиВи_(290)"/>
      <sheetName val="450_(2)"/>
      <sheetName val="WBS_elements_RS-v_02A"/>
      <sheetName val="исп_см_"/>
      <sheetName val="2002(v2)"/>
      <sheetName val="2_2_ОтклОТМ3"/>
      <sheetName val="1_3_2_ОТМ3"/>
      <sheetName val="жд_тарифы2"/>
      <sheetName val="МО_00122"/>
      <sheetName val="Статьи_ТЭП_старая_структура2"/>
      <sheetName val="Добыча_нефти42"/>
      <sheetName val="поставка_сравн132"/>
      <sheetName val="I__Прогноз_доходов2"/>
      <sheetName val="Notes_IS2"/>
      <sheetName val="Input_TD2"/>
      <sheetName val="Prelim_Cost2"/>
      <sheetName val="1_класс2"/>
      <sheetName val="2_класс2"/>
      <sheetName val="3_класс2"/>
      <sheetName val="4_класс2"/>
      <sheetName val="5_класс2"/>
      <sheetName val="Отпуск_продукции2"/>
      <sheetName val="спецпит,проездн_2"/>
      <sheetName val="13_NGDO2"/>
      <sheetName val="общие_данные2"/>
      <sheetName val="Loans_out2"/>
      <sheetName val="МодельППП_(Свод)2"/>
      <sheetName val="14_1_2_2_(Услуги_связи)2"/>
      <sheetName val="10_БО_(kzt)2"/>
      <sheetName val="1кв__2"/>
      <sheetName val="2кв_2"/>
      <sheetName val="Штатное_2012-20152"/>
      <sheetName val="Cash_flow_20112"/>
      <sheetName val="ввод-вывод_ОС_авг2004-_20052"/>
      <sheetName val="Форма3_62"/>
      <sheetName val="5NK_2"/>
      <sheetName val="из_сем2"/>
      <sheetName val="__2_3_22"/>
      <sheetName val="План_произв-ва_(мес_)_(бюджет)2"/>
      <sheetName val="янв_(2)2"/>
      <sheetName val="рев_дф_(1_08_)_(3)2"/>
      <sheetName val="заявка_(2)2"/>
      <sheetName val="Материалы_для_АУП2"/>
      <sheetName val="тех_реж2"/>
      <sheetName val="Кап_затраты_ОМГ_162"/>
      <sheetName val="1_(2)2"/>
      <sheetName val="Об-я_св-а2"/>
      <sheetName val="апрель_09_1"/>
      <sheetName val="PP&amp;E_mvt_for_2003"/>
      <sheetName val="Прайс_2005"/>
      <sheetName val="бензин по авто"/>
      <sheetName val="др адм"/>
      <sheetName val="Осн.ср-ва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 По ск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>
        <row r="3">
          <cell r="A3">
            <v>1</v>
          </cell>
        </row>
      </sheetData>
      <sheetData sheetId="221">
        <row r="3">
          <cell r="A3">
            <v>1</v>
          </cell>
        </row>
      </sheetData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>
        <row r="3">
          <cell r="A3">
            <v>1</v>
          </cell>
        </row>
      </sheetData>
      <sheetData sheetId="229">
        <row r="3">
          <cell r="A3">
            <v>1</v>
          </cell>
        </row>
      </sheetData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 refreshError="1"/>
      <sheetData sheetId="360"/>
      <sheetData sheetId="361" refreshError="1"/>
      <sheetData sheetId="362" refreshError="1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СПгнг"/>
      <sheetName val="Счетчики"/>
      <sheetName val="L-1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сырье и материалы"/>
      <sheetName val="L-1 (БРК)"/>
      <sheetName val="g-1"/>
      <sheetName val="Resp _2_"/>
      <sheetName val="2@"/>
      <sheetName val="жд тарифы"/>
      <sheetName val="2 БО (тенге)"/>
      <sheetName val="МО 0012"/>
      <sheetName val="FES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. Прогноз доходов"/>
      <sheetName val="Input TD"/>
      <sheetName val="2_"/>
      <sheetName val="класс"/>
      <sheetName val="Об-я св-а"/>
      <sheetName val="2БО"/>
      <sheetName val="ЦентрЗатр"/>
      <sheetName val="Пром1"/>
      <sheetName val="Лист3"/>
      <sheetName val="ЕдИзм"/>
      <sheetName val="Предпр"/>
      <sheetName val="табель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Бюджет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#REF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Отпуск продукции"/>
      <sheetName val="Позиция"/>
      <sheetName val="пожар.охрана"/>
      <sheetName val="рев на 09.06."/>
      <sheetName val="Расчет2000Прямой"/>
      <sheetName val="_ 2_3_2"/>
      <sheetName val="сброс"/>
      <sheetName val="Бал. тов. пр.-1"/>
      <sheetName val="Транс12дек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PV-date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баки _2_"/>
      <sheetName val="Спецификация"/>
      <sheetName val="МодельППП (Свод)"/>
      <sheetName val="Сеть"/>
      <sheetName val="PL12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цеховые"/>
      <sheetName val="МАТЕР.433,452"/>
      <sheetName val="1. Доходы"/>
      <sheetName val="Prelim Cost"/>
      <sheetName val="Накл"/>
      <sheetName val="ИД"/>
      <sheetName val="смета"/>
      <sheetName val="#REF!"/>
      <sheetName val="MATRIX_DA_10"/>
      <sheetName val="_"/>
      <sheetName val="2002(v2)"/>
      <sheetName val="BS new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План произв-ва (мес.) (бюджет)"/>
      <sheetName val="спр. АРЕМ"/>
      <sheetName val="исп.см."/>
      <sheetName val="KTG_m"/>
      <sheetName val="АУП командировочные"/>
      <sheetName val="Январь"/>
      <sheetName val="Sheet5"/>
      <sheetName val="2008"/>
      <sheetName val="2009"/>
      <sheetName val="Sheet3"/>
      <sheetName val="Продактс"/>
      <sheetName val="Р.11. пр 11.1"/>
      <sheetName val="НДПИ"/>
      <sheetName val="Распределение"/>
      <sheetName val="Ф"/>
      <sheetName val="Собственный капитал"/>
      <sheetName val="справка"/>
      <sheetName val="БиВи (290)"/>
      <sheetName val="450"/>
      <sheetName val="Форма 18"/>
      <sheetName val="Hidden"/>
      <sheetName val="Титул1"/>
      <sheetName val="K6210"/>
      <sheetName val="Test of FA Installation"/>
      <sheetName val="Additions"/>
      <sheetName val="i-index"/>
      <sheetName val="персонала"/>
      <sheetName val="ремонт 25"/>
      <sheetName val="пр 6 дох"/>
      <sheetName val="Касс книга"/>
      <sheetName val="план07"/>
      <sheetName val="Налоги"/>
      <sheetName val="шкала"/>
      <sheetName val="Официальные курсы"/>
      <sheetName val="6НК-cт."/>
      <sheetName val="TOC"/>
      <sheetName val="Tier1"/>
      <sheetName val="справочник"/>
      <sheetName val="Кнфиг сетка"/>
      <sheetName val="СВОД Логистика"/>
      <sheetName val="PP&amp;E mvt for 2003"/>
      <sheetName val="Control"/>
      <sheetName val="Treatment Summary"/>
      <sheetName val="01-45"/>
      <sheetName val="Факт-Бюджет"/>
      <sheetName val="Факт"/>
      <sheetName val="Реализация"/>
      <sheetName val="Евкарпиди "/>
      <sheetName val="без НДС"/>
      <sheetName val="Бюджет-факт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_x0000__x0003__x0000__x0004__x0000_"/>
      <sheetName val="_x0000_ _x0000_"/>
      <sheetName val="_x0000__x0009__x0000_"/>
      <sheetName val="сетка"/>
      <sheetName val="список"/>
      <sheetName val="ЭКРБ"/>
      <sheetName val="распределение модели"/>
      <sheetName val="I1"/>
      <sheetName val="I2"/>
      <sheetName val="цхл 2004"/>
      <sheetName val="бартер"/>
      <sheetName val="ремон_x0009__x0000__x0000__x0000_"/>
      <sheetName val="АНАЛИТ"/>
      <sheetName val="Добыча_нефти43"/>
      <sheetName val="I_KEY_INFORMATION3"/>
      <sheetName val="ввод-вывод_ОС_авг2004-_20053"/>
      <sheetName val="сырье_и_материалы1"/>
      <sheetName val="I__Прогноз_доходов1"/>
      <sheetName val="Resp__2_1"/>
      <sheetName val="L-1_(БРК)1"/>
      <sheetName val="Список_инв__недвижимости_с_нор1"/>
      <sheetName val="1_класс1"/>
      <sheetName val="2_класс1"/>
      <sheetName val="3_класс1"/>
      <sheetName val="4_класс1"/>
      <sheetName val="5_класс1"/>
      <sheetName val="13_NGDO1"/>
      <sheetName val="жд_тарифы1"/>
      <sheetName val="2_БО_(тенге)1"/>
      <sheetName val="Input_TD1"/>
      <sheetName val="МО_00121"/>
      <sheetName val="Отпуск_продукции1"/>
      <sheetName val="МодельППП_(Свод)"/>
      <sheetName val="Prelim_Cost"/>
      <sheetName val="Loans_out"/>
      <sheetName val="Форма2_xls"/>
      <sheetName val="5NK_"/>
      <sheetName val="по_2007_году_план_на_2008_год"/>
      <sheetName val="Труд_"/>
      <sheetName val="МАТЕР_433,452"/>
      <sheetName val="1__Доходы"/>
      <sheetName val="баки__2_"/>
      <sheetName val="BS_new"/>
      <sheetName val="_"/>
      <sheetName val=" "/>
      <sheetName val="ремон _x0000__x0000__x0000_"/>
      <sheetName val="10. Входные 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/>
      <sheetData sheetId="376" refreshError="1"/>
      <sheetData sheetId="377" refreshError="1"/>
      <sheetData sheetId="378" refreshError="1"/>
      <sheetData sheetId="379" refreshError="1"/>
      <sheetData sheetId="380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справка"/>
      <sheetName val="предприятия"/>
      <sheetName val="Лв 1715 (сб)"/>
      <sheetName val="ИзменяемыеДанные"/>
      <sheetName val="ДДСАБ"/>
      <sheetName val="ДДСККБ"/>
      <sheetName val="ниигкр"/>
      <sheetName val="СписокТЭП"/>
      <sheetName val="Форма2"/>
      <sheetName val="P&amp;L"/>
      <sheetName val="Provisions"/>
      <sheetName val="ОборБалФормОтч"/>
      <sheetName val="SMSTemp"/>
      <sheetName val="МО 0012"/>
      <sheetName val="д.7.001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СПгнг"/>
      <sheetName val="10Cash"/>
      <sheetName val="I KEY INFORMATION"/>
      <sheetName val="Cash CCI Detail"/>
      <sheetName val="тариф"/>
      <sheetName val="Rollforward"/>
      <sheetName val="класс"/>
      <sheetName val="#ССЫЛКА"/>
      <sheetName val="FES"/>
      <sheetName val="База"/>
      <sheetName val="из сем"/>
      <sheetName val="Пр3"/>
      <sheetName val="t0_name"/>
      <sheetName val="ОТиТБ"/>
      <sheetName val="факт 2005 г."/>
      <sheetName val="Лист2"/>
      <sheetName val="OBL_CRED_30-06-97.XLS"/>
      <sheetName val="Water trucking 2005"/>
      <sheetName val="Ввод"/>
      <sheetName val="2в"/>
      <sheetName val="поставка сравн13"/>
      <sheetName val="ТитулЛистОтч"/>
      <sheetName val="#REF!"/>
      <sheetName val="\USER\MANAT\CREDITY\REGION\ARHI"/>
      <sheetName val="60701"/>
      <sheetName val="Движение ОС"/>
      <sheetName val="N-200.1"/>
      <sheetName val="N-500.1"/>
      <sheetName val="depreciation testing"/>
      <sheetName val="8210.09"/>
      <sheetName val="ОС и ИН (120)"/>
      <sheetName val="технический-НЕ УДАЛЯТЬ"/>
      <sheetName val="PV-date"/>
      <sheetName val="_USER_MANAT_CREDITY_REGION_ARHI"/>
      <sheetName val="s"/>
      <sheetName val="ЯНВАРЬ"/>
      <sheetName val="Справочник"/>
      <sheetName val="TB Atai excel"/>
      <sheetName val="Sum Statement"/>
      <sheetName val="KAR10"/>
      <sheetName val="Контакты"/>
      <sheetName val="скала"/>
      <sheetName val="март детально"/>
      <sheetName val="T6.200"/>
      <sheetName val="\\KZWKHASENOVGA\aws\Documents a"/>
      <sheetName val="РБУ"/>
      <sheetName val="ввод-вывод ОС авг2004- 2005"/>
      <sheetName val="XLR_NoRangeSheet"/>
      <sheetName val="Добыча нефти4"/>
      <sheetName val="TB"/>
      <sheetName val="PR CN"/>
      <sheetName val="Profit &amp; Loss Total"/>
      <sheetName val="Цеховые"/>
      <sheetName val="3.3.31."/>
      <sheetName val="TMP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1 с внутригр_"/>
      <sheetName val="Форма 1а"/>
      <sheetName val="Форма 2"/>
      <sheetName val="Форма 2 с внутригр_"/>
      <sheetName val="Форма 2а"/>
      <sheetName val="Ф-3"/>
      <sheetName val="Ф3-1"/>
      <sheetName val="Прилож. 1 к Ф-3"/>
      <sheetName val="Приложение 2 к Ф-3"/>
      <sheetName val="Прилож-3 к Ф 3"/>
      <sheetName val="Ф 3-2"/>
      <sheetName val="Форма 4"/>
      <sheetName val="Форма 4а"/>
      <sheetName val="5"/>
      <sheetName val="5а"/>
      <sheetName val="5б"/>
      <sheetName val="6"/>
      <sheetName val="7"/>
      <sheetName val="7а"/>
      <sheetName val="7б"/>
      <sheetName val="8"/>
      <sheetName val="8а"/>
      <sheetName val="8б"/>
      <sheetName val="8в"/>
      <sheetName val="8г"/>
      <sheetName val="9"/>
      <sheetName val="10"/>
      <sheetName val="10а"/>
      <sheetName val="10 б"/>
      <sheetName val="11а"/>
      <sheetName val="11б"/>
      <sheetName val="11в"/>
      <sheetName val="12"/>
      <sheetName val="12а"/>
      <sheetName val="12б"/>
      <sheetName val="13"/>
      <sheetName val="13а "/>
      <sheetName val="14"/>
      <sheetName val="14 а"/>
      <sheetName val="15"/>
      <sheetName val="15 а"/>
      <sheetName val="15 б"/>
      <sheetName val="16"/>
      <sheetName val="17-1"/>
      <sheetName val="17-2"/>
      <sheetName val="17-3"/>
      <sheetName val="17-4"/>
      <sheetName val="поставка сравн13"/>
      <sheetName val="СписокТЭП"/>
      <sheetName val="Приложение 1 - Формы фин. отч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8">
          <cell r="H8">
            <v>10464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ФОТ"/>
      <sheetName val="Securities"/>
      <sheetName val="A"/>
      <sheetName val="PIT&amp;PP(2)"/>
      <sheetName val="Transfromation"/>
      <sheetName val="Расчет_Ин"/>
      <sheetName val="A-20"/>
      <sheetName val="Выбор"/>
      <sheetName val="ЗАО_н.ит"/>
      <sheetName val="ЗАО_мес"/>
      <sheetName val="2g FX sensitivities"/>
      <sheetName val="GUVVGLFX"/>
      <sheetName val="ALTMENP"/>
      <sheetName val="ooo02"/>
      <sheetName val="Данные для расчетов"/>
      <sheetName val="С. на объем руб."/>
      <sheetName val="Profit &amp; Loss Total"/>
      <sheetName val="Sprachmakro"/>
      <sheetName val="GAAP TB 30.09.01  detail p&amp;l"/>
      <sheetName val="ARY tolf"/>
      <sheetName val="UNITPRICES"/>
      <sheetName val="Свод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Ф2"/>
      <sheetName val="Ф1"/>
      <sheetName val="12"/>
      <sheetName val="10"/>
      <sheetName val="Форма 1"/>
      <sheetName val="Bal Sheet"/>
      <sheetName val="Income Statement"/>
      <sheetName val="Реализ"/>
      <sheetName val="V и стоим. бур"/>
      <sheetName val="Sгис (ГРР)"/>
      <sheetName val="Пр мат"/>
      <sheetName val="ТБ"/>
      <sheetName val="Пит"/>
      <sheetName val="усл.стор.орг."/>
      <sheetName val="Зап.част и Тек.рем"/>
      <sheetName val="ФОТ"/>
      <sheetName val="5"/>
      <sheetName val="31.12.03"/>
      <sheetName val="PBC-Final Kmod8-December-2001"/>
      <sheetName val="48 "/>
      <sheetName val="inv"/>
      <sheetName val="std tabel"/>
      <sheetName val="I-Index"/>
      <sheetName val="DATA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Info"/>
      <sheetName val="D2 DCF"/>
      <sheetName val="Pilot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  <sheetName val="п 15"/>
      <sheetName val="8"/>
      <sheetName val="IS"/>
      <sheetName val="BS"/>
      <sheetName val="lib"/>
      <sheetName val="OpexDetails"/>
      <sheetName val="Opex_sum_by_SC"/>
      <sheetName val="SC"/>
      <sheetName val="Price_by_SC_KZT"/>
      <sheetName val="Opex_serv&amp;other"/>
      <sheetName val="Opex_536"/>
      <sheetName val="Opex_by_quantity"/>
      <sheetName val="SC search"/>
      <sheetName val="lib1"/>
      <sheetName val="Codes"/>
      <sheetName val="modaj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0"/>
  <sheetViews>
    <sheetView view="pageBreakPreview" topLeftCell="A89" zoomScale="70" zoomScaleNormal="80" zoomScaleSheetLayoutView="70" workbookViewId="0">
      <selection activeCell="D130" sqref="D130"/>
    </sheetView>
  </sheetViews>
  <sheetFormatPr defaultColWidth="9.28515625" defaultRowHeight="12.75" outlineLevelRow="2" x14ac:dyDescent="0.2"/>
  <cols>
    <col min="1" max="1" width="74.42578125" style="1" customWidth="1"/>
    <col min="2" max="2" width="9.7109375" style="2" customWidth="1"/>
    <col min="3" max="3" width="30.42578125" style="3" customWidth="1"/>
    <col min="4" max="4" width="31.28515625" style="11" customWidth="1"/>
    <col min="5" max="5" width="13.7109375" style="4" bestFit="1" customWidth="1"/>
    <col min="6" max="6" width="13" style="4" customWidth="1"/>
    <col min="7" max="7" width="9.28515625" style="2"/>
    <col min="8" max="8" width="16.28515625" style="2" bestFit="1" customWidth="1"/>
    <col min="9" max="9" width="19.7109375" style="2" customWidth="1"/>
    <col min="10" max="16384" width="9.28515625" style="2"/>
  </cols>
  <sheetData>
    <row r="1" spans="1:4" x14ac:dyDescent="0.2">
      <c r="B1" s="191"/>
      <c r="C1" s="59"/>
      <c r="D1" s="192" t="s">
        <v>84</v>
      </c>
    </row>
    <row r="2" spans="1:4" x14ac:dyDescent="0.2">
      <c r="B2" s="191"/>
      <c r="C2" s="59"/>
      <c r="D2" s="192" t="s">
        <v>85</v>
      </c>
    </row>
    <row r="3" spans="1:4" x14ac:dyDescent="0.2">
      <c r="B3" s="191"/>
      <c r="C3" s="59"/>
      <c r="D3" s="192" t="s">
        <v>86</v>
      </c>
    </row>
    <row r="4" spans="1:4" x14ac:dyDescent="0.2">
      <c r="B4" s="191"/>
      <c r="C4" s="59"/>
      <c r="D4" s="192" t="s">
        <v>87</v>
      </c>
    </row>
    <row r="5" spans="1:4" x14ac:dyDescent="0.2">
      <c r="C5" s="5" t="s">
        <v>98</v>
      </c>
      <c r="D5" s="6" t="s">
        <v>97</v>
      </c>
    </row>
    <row r="6" spans="1:4" ht="15.75" x14ac:dyDescent="0.25">
      <c r="A6" s="193" t="s">
        <v>88</v>
      </c>
      <c r="C6" s="248" t="s">
        <v>96</v>
      </c>
      <c r="D6" s="7"/>
    </row>
    <row r="7" spans="1:4" ht="45" customHeight="1" x14ac:dyDescent="0.25">
      <c r="A7" s="193" t="s">
        <v>89</v>
      </c>
      <c r="C7" s="1" t="s">
        <v>107</v>
      </c>
      <c r="D7" s="8"/>
    </row>
    <row r="8" spans="1:4" ht="15.75" x14ac:dyDescent="0.25">
      <c r="A8" s="193" t="s">
        <v>90</v>
      </c>
      <c r="C8" s="248" t="s">
        <v>108</v>
      </c>
      <c r="D8" s="7"/>
    </row>
    <row r="9" spans="1:4" ht="15.75" x14ac:dyDescent="0.25">
      <c r="A9" s="193" t="s">
        <v>91</v>
      </c>
      <c r="C9" s="248" t="s">
        <v>109</v>
      </c>
      <c r="D9" s="7"/>
    </row>
    <row r="10" spans="1:4" ht="15.75" x14ac:dyDescent="0.25">
      <c r="A10" s="193" t="s">
        <v>92</v>
      </c>
      <c r="C10" s="248" t="s">
        <v>110</v>
      </c>
      <c r="D10" s="7"/>
    </row>
    <row r="11" spans="1:4" ht="15.75" x14ac:dyDescent="0.25">
      <c r="A11" s="193" t="s">
        <v>93</v>
      </c>
      <c r="C11" s="9">
        <v>3814</v>
      </c>
      <c r="D11" s="7"/>
    </row>
    <row r="12" spans="1:4" ht="15.75" x14ac:dyDescent="0.25">
      <c r="A12" s="193" t="s">
        <v>94</v>
      </c>
      <c r="C12" s="248" t="s">
        <v>111</v>
      </c>
      <c r="D12" s="7"/>
    </row>
    <row r="13" spans="1:4" ht="15.75" x14ac:dyDescent="0.2">
      <c r="A13" s="193" t="s">
        <v>95</v>
      </c>
      <c r="C13" s="269" t="s">
        <v>112</v>
      </c>
      <c r="D13" s="269"/>
    </row>
    <row r="14" spans="1:4" x14ac:dyDescent="0.2">
      <c r="C14" s="10"/>
    </row>
    <row r="15" spans="1:4" x14ac:dyDescent="0.2">
      <c r="A15" s="194" t="s">
        <v>106</v>
      </c>
      <c r="B15" s="13"/>
      <c r="C15" s="13"/>
      <c r="D15" s="13"/>
    </row>
    <row r="16" spans="1:4" x14ac:dyDescent="0.2">
      <c r="A16" s="12" t="s">
        <v>0</v>
      </c>
      <c r="B16" s="14"/>
      <c r="C16" s="15">
        <v>44651</v>
      </c>
      <c r="D16" s="14"/>
    </row>
    <row r="17" spans="1:6" x14ac:dyDescent="0.2">
      <c r="A17" s="16"/>
      <c r="B17" s="17"/>
      <c r="C17" s="17"/>
      <c r="D17" s="249" t="s">
        <v>99</v>
      </c>
    </row>
    <row r="18" spans="1:6" s="19" customFormat="1" ht="25.5" customHeight="1" x14ac:dyDescent="0.2">
      <c r="A18" s="265" t="s">
        <v>113</v>
      </c>
      <c r="B18" s="266" t="s">
        <v>114</v>
      </c>
      <c r="C18" s="267" t="s">
        <v>115</v>
      </c>
      <c r="D18" s="267" t="s">
        <v>116</v>
      </c>
      <c r="E18" s="18"/>
      <c r="F18" s="18"/>
    </row>
    <row r="19" spans="1:6" s="19" customFormat="1" x14ac:dyDescent="0.2">
      <c r="A19" s="265"/>
      <c r="B19" s="266"/>
      <c r="C19" s="268"/>
      <c r="D19" s="267"/>
      <c r="E19" s="18"/>
      <c r="F19" s="18"/>
    </row>
    <row r="20" spans="1:6" s="24" customFormat="1" x14ac:dyDescent="0.2">
      <c r="A20" s="20" t="s">
        <v>117</v>
      </c>
      <c r="B20" s="21"/>
      <c r="C20" s="22"/>
      <c r="D20" s="22"/>
      <c r="E20" s="23"/>
      <c r="F20" s="23"/>
    </row>
    <row r="21" spans="1:6" x14ac:dyDescent="0.2">
      <c r="A21" s="195" t="s">
        <v>118</v>
      </c>
      <c r="B21" s="26" t="s">
        <v>1</v>
      </c>
      <c r="C21" s="250">
        <v>11500137</v>
      </c>
      <c r="D21" s="250">
        <v>12926457</v>
      </c>
    </row>
    <row r="22" spans="1:6" ht="39.200000000000003" customHeight="1" x14ac:dyDescent="0.2">
      <c r="A22" s="196" t="s">
        <v>119</v>
      </c>
      <c r="B22" s="26" t="s">
        <v>2</v>
      </c>
      <c r="C22" s="27">
        <f>SUM(C23:C27)</f>
        <v>507352</v>
      </c>
      <c r="D22" s="27">
        <f>SUM(D23:D27)</f>
        <v>518953</v>
      </c>
    </row>
    <row r="23" spans="1:6" outlineLevel="1" x14ac:dyDescent="0.2">
      <c r="A23" s="196" t="s">
        <v>120</v>
      </c>
      <c r="B23" s="26"/>
      <c r="C23" s="27"/>
      <c r="D23" s="27"/>
    </row>
    <row r="24" spans="1:6" outlineLevel="1" x14ac:dyDescent="0.2">
      <c r="A24" s="196" t="s">
        <v>121</v>
      </c>
      <c r="B24" s="26"/>
      <c r="C24" s="27">
        <v>424807</v>
      </c>
      <c r="D24" s="27">
        <v>428912</v>
      </c>
    </row>
    <row r="25" spans="1:6" outlineLevel="1" x14ac:dyDescent="0.2">
      <c r="A25" s="196" t="s">
        <v>122</v>
      </c>
      <c r="B25" s="26"/>
      <c r="C25" s="27">
        <v>0</v>
      </c>
      <c r="D25" s="27">
        <v>0</v>
      </c>
    </row>
    <row r="26" spans="1:6" outlineLevel="1" x14ac:dyDescent="0.2">
      <c r="A26" s="196" t="s">
        <v>123</v>
      </c>
      <c r="B26" s="26"/>
      <c r="C26" s="27">
        <v>80965</v>
      </c>
      <c r="D26" s="27">
        <v>89318</v>
      </c>
    </row>
    <row r="27" spans="1:6" outlineLevel="1" x14ac:dyDescent="0.2">
      <c r="A27" s="196" t="s">
        <v>124</v>
      </c>
      <c r="B27" s="26"/>
      <c r="C27" s="27">
        <v>1580</v>
      </c>
      <c r="D27" s="27">
        <v>723</v>
      </c>
    </row>
    <row r="28" spans="1:6" x14ac:dyDescent="0.2">
      <c r="A28" s="196" t="s">
        <v>125</v>
      </c>
      <c r="B28" s="26" t="s">
        <v>3</v>
      </c>
      <c r="C28" s="27"/>
      <c r="D28" s="27"/>
    </row>
    <row r="29" spans="1:6" x14ac:dyDescent="0.2">
      <c r="A29" s="196" t="s">
        <v>126</v>
      </c>
      <c r="B29" s="26" t="s">
        <v>4</v>
      </c>
      <c r="C29" s="27"/>
      <c r="D29" s="27"/>
    </row>
    <row r="30" spans="1:6" x14ac:dyDescent="0.2">
      <c r="A30" s="196" t="s">
        <v>127</v>
      </c>
      <c r="B30" s="26" t="s">
        <v>5</v>
      </c>
      <c r="C30" s="27"/>
      <c r="D30" s="27"/>
    </row>
    <row r="31" spans="1:6" x14ac:dyDescent="0.2">
      <c r="A31" s="196" t="s">
        <v>128</v>
      </c>
      <c r="B31" s="26" t="s">
        <v>6</v>
      </c>
      <c r="C31" s="28"/>
      <c r="D31" s="28"/>
    </row>
    <row r="32" spans="1:6" x14ac:dyDescent="0.2">
      <c r="A32" s="196" t="s">
        <v>129</v>
      </c>
      <c r="B32" s="26" t="s">
        <v>7</v>
      </c>
      <c r="C32" s="29">
        <f>SUM(C33:C34)</f>
        <v>11081559</v>
      </c>
      <c r="D32" s="29">
        <f>SUM(D33:D34)</f>
        <v>12211936</v>
      </c>
    </row>
    <row r="33" spans="1:7" s="34" customFormat="1" outlineLevel="1" x14ac:dyDescent="0.2">
      <c r="A33" s="197" t="s">
        <v>130</v>
      </c>
      <c r="B33" s="31"/>
      <c r="C33" s="32">
        <v>11048409</v>
      </c>
      <c r="D33" s="32">
        <v>12182881</v>
      </c>
      <c r="E33" s="33"/>
      <c r="F33" s="33"/>
    </row>
    <row r="34" spans="1:7" s="34" customFormat="1" outlineLevel="1" x14ac:dyDescent="0.2">
      <c r="A34" s="197" t="s">
        <v>131</v>
      </c>
      <c r="B34" s="31"/>
      <c r="C34" s="32">
        <v>33150</v>
      </c>
      <c r="D34" s="32">
        <v>29055</v>
      </c>
      <c r="E34" s="33"/>
      <c r="F34" s="33"/>
    </row>
    <row r="35" spans="1:7" x14ac:dyDescent="0.2">
      <c r="A35" s="196" t="s">
        <v>132</v>
      </c>
      <c r="B35" s="26" t="s">
        <v>8</v>
      </c>
      <c r="C35" s="27">
        <v>19839</v>
      </c>
      <c r="D35" s="27">
        <v>8431</v>
      </c>
      <c r="E35" s="33"/>
      <c r="F35" s="33"/>
    </row>
    <row r="36" spans="1:7" x14ac:dyDescent="0.2">
      <c r="A36" s="196" t="s">
        <v>133</v>
      </c>
      <c r="B36" s="26" t="s">
        <v>9</v>
      </c>
      <c r="C36" s="27"/>
      <c r="D36" s="27"/>
      <c r="E36" s="33"/>
      <c r="F36" s="33"/>
    </row>
    <row r="37" spans="1:7" x14ac:dyDescent="0.2">
      <c r="A37" s="196" t="s">
        <v>134</v>
      </c>
      <c r="B37" s="26" t="s">
        <v>10</v>
      </c>
      <c r="C37" s="27">
        <v>489442</v>
      </c>
      <c r="D37" s="27">
        <v>929386</v>
      </c>
      <c r="E37" s="33"/>
      <c r="F37" s="33"/>
    </row>
    <row r="38" spans="1:7" x14ac:dyDescent="0.2">
      <c r="A38" s="196" t="s">
        <v>135</v>
      </c>
      <c r="B38" s="35" t="s">
        <v>11</v>
      </c>
      <c r="C38" s="27">
        <v>51679555</v>
      </c>
      <c r="D38" s="27">
        <v>35010024</v>
      </c>
    </row>
    <row r="39" spans="1:7" x14ac:dyDescent="0.2">
      <c r="A39" s="196" t="s">
        <v>136</v>
      </c>
      <c r="B39" s="35" t="s">
        <v>12</v>
      </c>
      <c r="C39" s="27"/>
      <c r="D39" s="27"/>
    </row>
    <row r="40" spans="1:7" x14ac:dyDescent="0.2">
      <c r="A40" s="196" t="s">
        <v>137</v>
      </c>
      <c r="B40" s="35" t="s">
        <v>13</v>
      </c>
      <c r="C40" s="27">
        <f>SUM(C41:C42)</f>
        <v>7420987</v>
      </c>
      <c r="D40" s="27">
        <f>SUM(D41:D42)</f>
        <v>13351680</v>
      </c>
      <c r="G40" s="34"/>
    </row>
    <row r="41" spans="1:7" x14ac:dyDescent="0.2">
      <c r="A41" s="25" t="s">
        <v>138</v>
      </c>
      <c r="B41" s="35"/>
      <c r="C41" s="27">
        <v>2088878</v>
      </c>
      <c r="D41" s="27">
        <v>10295343</v>
      </c>
      <c r="G41" s="34"/>
    </row>
    <row r="42" spans="1:7" x14ac:dyDescent="0.2">
      <c r="A42" s="25" t="s">
        <v>139</v>
      </c>
      <c r="B42" s="35"/>
      <c r="C42" s="27">
        <v>5332109</v>
      </c>
      <c r="D42" s="27">
        <v>3056337</v>
      </c>
      <c r="E42" s="33"/>
      <c r="F42" s="33"/>
      <c r="G42" s="34"/>
    </row>
    <row r="43" spans="1:7" s="24" customFormat="1" x14ac:dyDescent="0.2">
      <c r="A43" s="198" t="s">
        <v>140</v>
      </c>
      <c r="B43" s="36">
        <v>100</v>
      </c>
      <c r="C43" s="37">
        <f>C21+C22+C28+C29+C30+C31+C32+C35+C36+C37+C38+C39+C40</f>
        <v>82698871</v>
      </c>
      <c r="D43" s="37">
        <f>D21+D22+D28+D29+D30+D31+D32+D35+D36+D37+D38+D39+D40</f>
        <v>74956867</v>
      </c>
      <c r="E43" s="23"/>
      <c r="F43" s="23"/>
    </row>
    <row r="44" spans="1:7" s="24" customFormat="1" x14ac:dyDescent="0.2">
      <c r="A44" s="199" t="s">
        <v>141</v>
      </c>
      <c r="B44" s="36">
        <v>101</v>
      </c>
      <c r="C44" s="22"/>
      <c r="D44" s="22"/>
      <c r="E44" s="23"/>
      <c r="F44" s="23"/>
    </row>
    <row r="45" spans="1:7" s="24" customFormat="1" x14ac:dyDescent="0.2">
      <c r="A45" s="198" t="s">
        <v>142</v>
      </c>
      <c r="B45" s="36"/>
      <c r="C45" s="22"/>
      <c r="D45" s="22"/>
      <c r="E45" s="23"/>
      <c r="F45" s="23"/>
    </row>
    <row r="46" spans="1:7" x14ac:dyDescent="0.2">
      <c r="A46" s="196" t="s">
        <v>119</v>
      </c>
      <c r="B46" s="26">
        <v>110</v>
      </c>
      <c r="C46" s="27">
        <f>SUM(C47:C52)</f>
        <v>200196</v>
      </c>
      <c r="D46" s="27">
        <f>SUM(D47:D52)</f>
        <v>194058</v>
      </c>
    </row>
    <row r="47" spans="1:7" outlineLevel="1" x14ac:dyDescent="0.2">
      <c r="A47" s="196" t="s">
        <v>143</v>
      </c>
      <c r="B47" s="26"/>
      <c r="C47" s="27"/>
      <c r="D47" s="27"/>
    </row>
    <row r="48" spans="1:7" outlineLevel="1" x14ac:dyDescent="0.2">
      <c r="A48" s="196" t="s">
        <v>144</v>
      </c>
      <c r="B48" s="26"/>
      <c r="C48" s="27">
        <v>82922</v>
      </c>
      <c r="D48" s="27">
        <v>76778</v>
      </c>
    </row>
    <row r="49" spans="1:6" outlineLevel="1" x14ac:dyDescent="0.2">
      <c r="A49" s="196" t="s">
        <v>145</v>
      </c>
      <c r="B49" s="26"/>
      <c r="C49" s="27">
        <v>1766</v>
      </c>
      <c r="D49" s="27">
        <v>1766</v>
      </c>
    </row>
    <row r="50" spans="1:6" outlineLevel="1" x14ac:dyDescent="0.2">
      <c r="A50" s="196" t="s">
        <v>122</v>
      </c>
      <c r="B50" s="26"/>
      <c r="C50" s="27"/>
      <c r="D50" s="27"/>
    </row>
    <row r="51" spans="1:6" outlineLevel="1" x14ac:dyDescent="0.2">
      <c r="A51" s="196" t="s">
        <v>123</v>
      </c>
      <c r="B51" s="26"/>
      <c r="C51" s="27">
        <v>115508</v>
      </c>
      <c r="D51" s="27">
        <v>115514</v>
      </c>
    </row>
    <row r="52" spans="1:6" outlineLevel="1" x14ac:dyDescent="0.2">
      <c r="A52" s="196" t="s">
        <v>146</v>
      </c>
      <c r="B52" s="26"/>
      <c r="C52" s="27"/>
      <c r="D52" s="27"/>
    </row>
    <row r="53" spans="1:6" x14ac:dyDescent="0.2">
      <c r="A53" s="196" t="s">
        <v>147</v>
      </c>
      <c r="B53" s="26">
        <v>111</v>
      </c>
      <c r="C53" s="27">
        <v>765982</v>
      </c>
      <c r="D53" s="27">
        <v>765982</v>
      </c>
    </row>
    <row r="54" spans="1:6" x14ac:dyDescent="0.2">
      <c r="A54" s="196" t="s">
        <v>126</v>
      </c>
      <c r="B54" s="26">
        <v>112</v>
      </c>
      <c r="C54" s="27"/>
      <c r="D54" s="27"/>
    </row>
    <row r="55" spans="1:6" x14ac:dyDescent="0.2">
      <c r="A55" s="196" t="s">
        <v>148</v>
      </c>
      <c r="B55" s="26">
        <v>113</v>
      </c>
      <c r="C55" s="27"/>
      <c r="D55" s="27"/>
    </row>
    <row r="56" spans="1:6" x14ac:dyDescent="0.2">
      <c r="A56" s="200" t="s">
        <v>149</v>
      </c>
      <c r="B56" s="26">
        <v>114</v>
      </c>
      <c r="C56" s="29">
        <v>0</v>
      </c>
      <c r="D56" s="29">
        <v>0</v>
      </c>
    </row>
    <row r="57" spans="1:6" s="34" customFormat="1" x14ac:dyDescent="0.2">
      <c r="A57" s="196" t="s">
        <v>150</v>
      </c>
      <c r="B57" s="26">
        <v>115</v>
      </c>
      <c r="C57" s="32">
        <f>SUM(C58:C59)</f>
        <v>1191838</v>
      </c>
      <c r="D57" s="32">
        <f>SUM(D58:D59)</f>
        <v>2704541</v>
      </c>
      <c r="E57" s="33"/>
      <c r="F57" s="33"/>
    </row>
    <row r="58" spans="1:6" s="34" customFormat="1" outlineLevel="1" x14ac:dyDescent="0.2">
      <c r="A58" s="201" t="s">
        <v>151</v>
      </c>
      <c r="B58" s="26"/>
      <c r="C58" s="32"/>
      <c r="D58" s="32"/>
      <c r="E58" s="33"/>
      <c r="F58" s="33"/>
    </row>
    <row r="59" spans="1:6" s="34" customFormat="1" outlineLevel="1" x14ac:dyDescent="0.2">
      <c r="A59" s="201" t="s">
        <v>152</v>
      </c>
      <c r="B59" s="26"/>
      <c r="C59" s="32">
        <v>1191838</v>
      </c>
      <c r="D59" s="32">
        <v>2704541</v>
      </c>
      <c r="E59" s="33"/>
      <c r="F59" s="33"/>
    </row>
    <row r="60" spans="1:6" s="34" customFormat="1" x14ac:dyDescent="0.2">
      <c r="A60" s="202" t="s">
        <v>153</v>
      </c>
      <c r="B60" s="26">
        <v>116</v>
      </c>
      <c r="C60" s="32"/>
      <c r="D60" s="32"/>
      <c r="E60" s="33"/>
      <c r="F60" s="33"/>
    </row>
    <row r="61" spans="1:6" x14ac:dyDescent="0.2">
      <c r="A61" s="196" t="s">
        <v>154</v>
      </c>
      <c r="B61" s="26">
        <v>117</v>
      </c>
      <c r="C61" s="28">
        <f>SUM(C62:C63)</f>
        <v>0</v>
      </c>
      <c r="D61" s="28">
        <f>SUM(D62:D63)</f>
        <v>0</v>
      </c>
    </row>
    <row r="62" spans="1:6" s="34" customFormat="1" outlineLevel="1" x14ac:dyDescent="0.2">
      <c r="A62" s="197" t="s">
        <v>130</v>
      </c>
      <c r="B62" s="31"/>
      <c r="C62" s="32"/>
      <c r="D62" s="32"/>
      <c r="E62" s="33"/>
      <c r="F62" s="33"/>
    </row>
    <row r="63" spans="1:6" s="34" customFormat="1" outlineLevel="1" x14ac:dyDescent="0.2">
      <c r="A63" s="197" t="s">
        <v>131</v>
      </c>
      <c r="B63" s="31"/>
      <c r="C63" s="32"/>
      <c r="D63" s="32"/>
      <c r="E63" s="33"/>
      <c r="F63" s="33"/>
    </row>
    <row r="64" spans="1:6" s="34" customFormat="1" x14ac:dyDescent="0.2">
      <c r="A64" s="202" t="s">
        <v>155</v>
      </c>
      <c r="B64" s="26">
        <v>118</v>
      </c>
      <c r="C64" s="32"/>
      <c r="D64" s="32"/>
      <c r="E64" s="33"/>
      <c r="F64" s="33"/>
    </row>
    <row r="65" spans="1:7" s="34" customFormat="1" x14ac:dyDescent="0.2">
      <c r="A65" s="202" t="s">
        <v>156</v>
      </c>
      <c r="B65" s="26">
        <v>119</v>
      </c>
      <c r="C65" s="32"/>
      <c r="D65" s="32"/>
      <c r="E65" s="33"/>
      <c r="F65" s="33"/>
    </row>
    <row r="66" spans="1:7" x14ac:dyDescent="0.2">
      <c r="A66" s="203" t="s">
        <v>157</v>
      </c>
      <c r="B66" s="26">
        <v>120</v>
      </c>
      <c r="C66" s="27"/>
      <c r="D66" s="27"/>
    </row>
    <row r="67" spans="1:7" x14ac:dyDescent="0.2">
      <c r="A67" s="203" t="s">
        <v>158</v>
      </c>
      <c r="B67" s="26">
        <v>121</v>
      </c>
      <c r="C67" s="27">
        <v>23812057</v>
      </c>
      <c r="D67" s="27">
        <v>23741487</v>
      </c>
    </row>
    <row r="68" spans="1:7" x14ac:dyDescent="0.2">
      <c r="A68" s="196" t="s">
        <v>159</v>
      </c>
      <c r="B68" s="26">
        <v>122</v>
      </c>
      <c r="C68" s="27">
        <v>146642</v>
      </c>
      <c r="D68" s="27">
        <v>175481</v>
      </c>
    </row>
    <row r="69" spans="1:7" x14ac:dyDescent="0.2">
      <c r="A69" s="203" t="s">
        <v>160</v>
      </c>
      <c r="B69" s="26">
        <v>123</v>
      </c>
      <c r="C69" s="27"/>
      <c r="D69" s="27"/>
    </row>
    <row r="70" spans="1:7" x14ac:dyDescent="0.2">
      <c r="A70" s="203" t="s">
        <v>161</v>
      </c>
      <c r="B70" s="26">
        <v>124</v>
      </c>
      <c r="C70" s="27">
        <v>316854</v>
      </c>
      <c r="D70" s="27">
        <v>317098</v>
      </c>
    </row>
    <row r="71" spans="1:7" x14ac:dyDescent="0.2">
      <c r="A71" s="203" t="s">
        <v>162</v>
      </c>
      <c r="B71" s="26">
        <v>125</v>
      </c>
      <c r="C71" s="27">
        <v>2325749</v>
      </c>
      <c r="D71" s="27">
        <v>2308509</v>
      </c>
    </row>
    <row r="72" spans="1:7" x14ac:dyDescent="0.2">
      <c r="A72" s="203" t="s">
        <v>163</v>
      </c>
      <c r="B72" s="26">
        <v>126</v>
      </c>
      <c r="C72" s="27">
        <v>35855</v>
      </c>
      <c r="D72" s="27">
        <v>34889</v>
      </c>
    </row>
    <row r="73" spans="1:7" x14ac:dyDescent="0.2">
      <c r="A73" s="203" t="s">
        <v>164</v>
      </c>
      <c r="B73" s="26">
        <v>127</v>
      </c>
      <c r="C73" s="28">
        <f>SUM(C74:C76)</f>
        <v>5801262</v>
      </c>
      <c r="D73" s="28">
        <f>SUM(D74:D76)</f>
        <v>6789876</v>
      </c>
      <c r="G73" s="34"/>
    </row>
    <row r="74" spans="1:7" outlineLevel="1" x14ac:dyDescent="0.2">
      <c r="A74" s="201" t="s">
        <v>165</v>
      </c>
      <c r="B74" s="31"/>
      <c r="C74" s="32">
        <v>1622789</v>
      </c>
      <c r="D74" s="32">
        <v>1934328</v>
      </c>
    </row>
    <row r="75" spans="1:7" outlineLevel="1" x14ac:dyDescent="0.2">
      <c r="A75" s="201" t="s">
        <v>164</v>
      </c>
      <c r="B75" s="31"/>
      <c r="C75" s="32">
        <v>4178473</v>
      </c>
      <c r="D75" s="32">
        <v>4855548</v>
      </c>
    </row>
    <row r="76" spans="1:7" outlineLevel="1" x14ac:dyDescent="0.2">
      <c r="A76" s="30" t="s">
        <v>166</v>
      </c>
      <c r="B76" s="31"/>
      <c r="C76" s="32"/>
      <c r="D76" s="32"/>
      <c r="E76" s="33"/>
    </row>
    <row r="77" spans="1:7" s="24" customFormat="1" x14ac:dyDescent="0.2">
      <c r="A77" s="204" t="s">
        <v>167</v>
      </c>
      <c r="B77" s="36">
        <v>200</v>
      </c>
      <c r="C77" s="37">
        <f>C46+C53+C54+C55+C56+C57+C60+C61+C64+C650+C66+C67+C68+C69+C70+C71+C72+C73+C65</f>
        <v>34596435</v>
      </c>
      <c r="D77" s="37">
        <f>D46+D53+D54+D55+D56+D57+D60+D61+D64+D650+D66+D67+D68+D69+D70+D71+D72+D73+D65</f>
        <v>37031921</v>
      </c>
      <c r="E77" s="23"/>
      <c r="F77" s="23"/>
    </row>
    <row r="78" spans="1:7" s="24" customFormat="1" x14ac:dyDescent="0.2">
      <c r="A78" s="204" t="s">
        <v>168</v>
      </c>
      <c r="B78" s="21"/>
      <c r="C78" s="37">
        <f>C77+C44+C43</f>
        <v>117295306</v>
      </c>
      <c r="D78" s="37">
        <f>D77+D44+D43</f>
        <v>111988788</v>
      </c>
      <c r="E78" s="23"/>
      <c r="F78" s="23"/>
    </row>
    <row r="79" spans="1:7" s="40" customFormat="1" x14ac:dyDescent="0.2">
      <c r="A79" s="206" t="s">
        <v>169</v>
      </c>
      <c r="B79" s="205" t="s">
        <v>114</v>
      </c>
      <c r="C79" s="38"/>
      <c r="D79" s="38"/>
      <c r="E79" s="39"/>
      <c r="F79" s="39"/>
    </row>
    <row r="80" spans="1:7" s="24" customFormat="1" x14ac:dyDescent="0.2">
      <c r="A80" s="198" t="s">
        <v>170</v>
      </c>
      <c r="B80" s="21"/>
      <c r="C80" s="22"/>
      <c r="D80" s="22"/>
      <c r="E80" s="23"/>
      <c r="F80" s="23"/>
    </row>
    <row r="81" spans="1:6" x14ac:dyDescent="0.2">
      <c r="A81" s="196" t="s">
        <v>171</v>
      </c>
      <c r="B81" s="26">
        <v>210</v>
      </c>
      <c r="C81" s="28">
        <f>SUM(C82:C85)</f>
        <v>418654</v>
      </c>
      <c r="D81" s="28">
        <f>SUM(D82:D85)</f>
        <v>265770</v>
      </c>
    </row>
    <row r="82" spans="1:6" s="34" customFormat="1" outlineLevel="2" x14ac:dyDescent="0.2">
      <c r="A82" s="197" t="s">
        <v>172</v>
      </c>
      <c r="B82" s="31"/>
      <c r="C82" s="32"/>
      <c r="D82" s="32"/>
      <c r="E82" s="4"/>
      <c r="F82" s="4"/>
    </row>
    <row r="83" spans="1:6" s="34" customFormat="1" outlineLevel="2" x14ac:dyDescent="0.2">
      <c r="A83" s="207" t="s">
        <v>173</v>
      </c>
      <c r="B83" s="31"/>
      <c r="C83" s="32">
        <v>14244</v>
      </c>
      <c r="D83" s="32">
        <v>17804</v>
      </c>
      <c r="E83" s="33"/>
      <c r="F83" s="33"/>
    </row>
    <row r="84" spans="1:6" s="34" customFormat="1" outlineLevel="2" x14ac:dyDescent="0.2">
      <c r="A84" s="197" t="s">
        <v>174</v>
      </c>
      <c r="B84" s="31"/>
      <c r="C84" s="32"/>
      <c r="D84" s="32"/>
      <c r="E84" s="33"/>
      <c r="F84" s="33"/>
    </row>
    <row r="85" spans="1:6" s="34" customFormat="1" outlineLevel="2" x14ac:dyDescent="0.2">
      <c r="A85" s="197" t="s">
        <v>175</v>
      </c>
      <c r="B85" s="31"/>
      <c r="C85" s="32">
        <v>404410</v>
      </c>
      <c r="D85" s="32">
        <v>247966</v>
      </c>
      <c r="E85" s="33"/>
      <c r="F85" s="33"/>
    </row>
    <row r="86" spans="1:6" s="34" customFormat="1" outlineLevel="2" x14ac:dyDescent="0.2">
      <c r="A86" s="196" t="s">
        <v>176</v>
      </c>
      <c r="B86" s="26">
        <v>211</v>
      </c>
      <c r="C86" s="32"/>
      <c r="D86" s="32"/>
      <c r="E86" s="33"/>
      <c r="F86" s="33"/>
    </row>
    <row r="87" spans="1:6" x14ac:dyDescent="0.2">
      <c r="A87" s="196" t="s">
        <v>148</v>
      </c>
      <c r="B87" s="26">
        <v>212</v>
      </c>
      <c r="C87" s="27"/>
      <c r="D87" s="27"/>
    </row>
    <row r="88" spans="1:6" x14ac:dyDescent="0.2">
      <c r="A88" s="196" t="s">
        <v>177</v>
      </c>
      <c r="B88" s="26">
        <v>213</v>
      </c>
      <c r="C88" s="28">
        <f>SUM(C89:C90)</f>
        <v>557191</v>
      </c>
      <c r="D88" s="28">
        <f>SUM(D89:D90)</f>
        <v>0</v>
      </c>
    </row>
    <row r="89" spans="1:6" s="34" customFormat="1" outlineLevel="1" x14ac:dyDescent="0.2">
      <c r="A89" s="201" t="s">
        <v>178</v>
      </c>
      <c r="B89" s="31"/>
      <c r="C89" s="32"/>
      <c r="D89" s="32"/>
      <c r="E89" s="4"/>
      <c r="F89" s="4"/>
    </row>
    <row r="90" spans="1:6" s="34" customFormat="1" outlineLevel="1" x14ac:dyDescent="0.2">
      <c r="A90" s="197" t="s">
        <v>179</v>
      </c>
      <c r="B90" s="31"/>
      <c r="C90" s="32">
        <v>557191</v>
      </c>
      <c r="D90" s="32"/>
      <c r="E90" s="4"/>
      <c r="F90" s="33"/>
    </row>
    <row r="91" spans="1:6" x14ac:dyDescent="0.2">
      <c r="A91" s="196" t="s">
        <v>180</v>
      </c>
      <c r="B91" s="26">
        <v>214</v>
      </c>
      <c r="C91" s="28">
        <f>C92+C93</f>
        <v>14246968</v>
      </c>
      <c r="D91" s="28">
        <f>D92+D93</f>
        <v>9267444</v>
      </c>
    </row>
    <row r="92" spans="1:6" s="34" customFormat="1" outlineLevel="1" x14ac:dyDescent="0.2">
      <c r="A92" s="197" t="s">
        <v>181</v>
      </c>
      <c r="B92" s="31"/>
      <c r="C92" s="32">
        <v>13607967</v>
      </c>
      <c r="D92" s="32">
        <v>8472925</v>
      </c>
      <c r="E92" s="33"/>
      <c r="F92" s="33"/>
    </row>
    <row r="93" spans="1:6" s="34" customFormat="1" outlineLevel="1" x14ac:dyDescent="0.2">
      <c r="A93" s="197" t="s">
        <v>182</v>
      </c>
      <c r="B93" s="31"/>
      <c r="C93" s="32">
        <v>639001</v>
      </c>
      <c r="D93" s="32">
        <v>794519</v>
      </c>
      <c r="E93" s="33"/>
      <c r="F93" s="33"/>
    </row>
    <row r="94" spans="1:6" x14ac:dyDescent="0.2">
      <c r="A94" s="196" t="s">
        <v>183</v>
      </c>
      <c r="B94" s="26">
        <v>215</v>
      </c>
      <c r="C94" s="27">
        <v>1741547</v>
      </c>
      <c r="D94" s="27">
        <v>2442389</v>
      </c>
    </row>
    <row r="95" spans="1:6" x14ac:dyDescent="0.2">
      <c r="A95" s="196" t="s">
        <v>184</v>
      </c>
      <c r="B95" s="26">
        <v>216</v>
      </c>
      <c r="C95" s="27">
        <v>41842</v>
      </c>
      <c r="D95" s="27">
        <v>19621</v>
      </c>
    </row>
    <row r="96" spans="1:6" x14ac:dyDescent="0.2">
      <c r="A96" s="196" t="s">
        <v>185</v>
      </c>
      <c r="B96" s="26">
        <v>217</v>
      </c>
      <c r="C96" s="27">
        <v>714047</v>
      </c>
      <c r="D96" s="27">
        <v>687358</v>
      </c>
    </row>
    <row r="97" spans="1:7" x14ac:dyDescent="0.2">
      <c r="A97" s="196" t="s">
        <v>186</v>
      </c>
      <c r="B97" s="26">
        <v>218</v>
      </c>
      <c r="C97" s="27">
        <v>1181</v>
      </c>
      <c r="D97" s="27">
        <v>4038</v>
      </c>
    </row>
    <row r="98" spans="1:7" x14ac:dyDescent="0.2">
      <c r="A98" s="196" t="s">
        <v>187</v>
      </c>
      <c r="B98" s="26">
        <v>219</v>
      </c>
      <c r="C98" s="27">
        <v>14839718</v>
      </c>
      <c r="D98" s="27">
        <v>17392251</v>
      </c>
    </row>
    <row r="99" spans="1:7" x14ac:dyDescent="0.2">
      <c r="A99" s="196" t="s">
        <v>188</v>
      </c>
      <c r="B99" s="26">
        <v>220</v>
      </c>
      <c r="C99" s="27"/>
      <c r="D99" s="27"/>
    </row>
    <row r="100" spans="1:7" x14ac:dyDescent="0.2">
      <c r="A100" s="196" t="s">
        <v>189</v>
      </c>
      <c r="B100" s="26">
        <v>221</v>
      </c>
      <c r="C100" s="27">
        <v>50328</v>
      </c>
      <c r="D100" s="27">
        <v>50328</v>
      </c>
    </row>
    <row r="101" spans="1:7" x14ac:dyDescent="0.2">
      <c r="A101" s="196" t="s">
        <v>190</v>
      </c>
      <c r="B101" s="26">
        <v>222</v>
      </c>
      <c r="C101" s="27">
        <f>SUM(C102:C103)</f>
        <v>1223452</v>
      </c>
      <c r="D101" s="27">
        <f>SUM(D102:D103)</f>
        <v>1110852</v>
      </c>
      <c r="G101" s="34"/>
    </row>
    <row r="102" spans="1:7" x14ac:dyDescent="0.2">
      <c r="A102" s="25" t="s">
        <v>191</v>
      </c>
      <c r="B102" s="26"/>
      <c r="C102" s="27">
        <v>652466</v>
      </c>
      <c r="D102" s="27">
        <v>522875</v>
      </c>
      <c r="G102" s="34"/>
    </row>
    <row r="103" spans="1:7" x14ac:dyDescent="0.2">
      <c r="A103" s="25" t="s">
        <v>139</v>
      </c>
      <c r="B103" s="26"/>
      <c r="C103" s="27">
        <v>570986</v>
      </c>
      <c r="D103" s="27">
        <v>587977</v>
      </c>
      <c r="E103" s="33"/>
      <c r="G103" s="34"/>
    </row>
    <row r="104" spans="1:7" s="24" customFormat="1" x14ac:dyDescent="0.2">
      <c r="A104" s="198" t="s">
        <v>192</v>
      </c>
      <c r="B104" s="36">
        <v>300</v>
      </c>
      <c r="C104" s="37">
        <f>SUM(C80:C101)-SUM(C82:C85)-SUM(C89:C90)-SUM(C92:C93)</f>
        <v>33834928</v>
      </c>
      <c r="D104" s="37">
        <f>SUM(D80:D101)-SUM(D82:D85)-SUM(D89:D90)-SUM(D92:D93)</f>
        <v>31240051</v>
      </c>
      <c r="E104" s="23"/>
      <c r="F104" s="23"/>
    </row>
    <row r="105" spans="1:7" s="24" customFormat="1" x14ac:dyDescent="0.2">
      <c r="A105" s="198" t="s">
        <v>193</v>
      </c>
      <c r="B105" s="36">
        <v>301</v>
      </c>
      <c r="C105" s="22"/>
      <c r="D105" s="22"/>
      <c r="E105" s="23"/>
      <c r="F105" s="23"/>
    </row>
    <row r="106" spans="1:7" s="24" customFormat="1" x14ac:dyDescent="0.2">
      <c r="A106" s="198" t="s">
        <v>194</v>
      </c>
      <c r="B106" s="21"/>
      <c r="C106" s="22"/>
      <c r="D106" s="22"/>
      <c r="E106" s="23"/>
      <c r="F106" s="23"/>
    </row>
    <row r="107" spans="1:7" x14ac:dyDescent="0.2">
      <c r="A107" s="196" t="s">
        <v>195</v>
      </c>
      <c r="B107" s="26">
        <v>310</v>
      </c>
      <c r="C107" s="41">
        <f>SUM(C108:C111)</f>
        <v>420399</v>
      </c>
      <c r="D107" s="41">
        <f>SUM(D108:D111)</f>
        <v>447724</v>
      </c>
    </row>
    <row r="108" spans="1:7" s="34" customFormat="1" outlineLevel="2" x14ac:dyDescent="0.2">
      <c r="A108" s="208" t="s">
        <v>196</v>
      </c>
      <c r="B108" s="31"/>
      <c r="C108" s="32"/>
      <c r="D108" s="32"/>
      <c r="E108" s="4"/>
      <c r="F108" s="4"/>
    </row>
    <row r="109" spans="1:7" s="34" customFormat="1" outlineLevel="2" x14ac:dyDescent="0.2">
      <c r="A109" s="209" t="s">
        <v>197</v>
      </c>
      <c r="B109" s="31"/>
      <c r="C109" s="32">
        <v>155572</v>
      </c>
      <c r="D109" s="32">
        <v>182897</v>
      </c>
      <c r="E109" s="33"/>
      <c r="F109" s="33"/>
    </row>
    <row r="110" spans="1:7" s="34" customFormat="1" outlineLevel="2" x14ac:dyDescent="0.2">
      <c r="A110" s="208" t="s">
        <v>198</v>
      </c>
      <c r="B110" s="31"/>
      <c r="C110" s="32"/>
      <c r="D110" s="32"/>
      <c r="E110" s="33"/>
      <c r="F110" s="33"/>
    </row>
    <row r="111" spans="1:7" s="34" customFormat="1" outlineLevel="2" x14ac:dyDescent="0.2">
      <c r="A111" s="197" t="s">
        <v>199</v>
      </c>
      <c r="B111" s="31"/>
      <c r="C111" s="32">
        <v>264827</v>
      </c>
      <c r="D111" s="32">
        <v>264827</v>
      </c>
      <c r="E111" s="33"/>
      <c r="F111" s="33"/>
    </row>
    <row r="112" spans="1:7" s="34" customFormat="1" outlineLevel="2" x14ac:dyDescent="0.2">
      <c r="A112" s="196" t="s">
        <v>200</v>
      </c>
      <c r="B112" s="26">
        <v>311</v>
      </c>
      <c r="C112" s="32"/>
      <c r="D112" s="32"/>
      <c r="E112" s="33"/>
      <c r="F112" s="33"/>
    </row>
    <row r="113" spans="1:7" x14ac:dyDescent="0.2">
      <c r="A113" s="196" t="s">
        <v>148</v>
      </c>
      <c r="B113" s="26">
        <v>312</v>
      </c>
      <c r="C113" s="27"/>
      <c r="D113" s="27"/>
    </row>
    <row r="114" spans="1:7" x14ac:dyDescent="0.2">
      <c r="A114" s="196" t="s">
        <v>201</v>
      </c>
      <c r="B114" s="26">
        <v>313</v>
      </c>
      <c r="C114" s="41">
        <f>SUM(C115:C116)</f>
        <v>645308</v>
      </c>
      <c r="D114" s="41">
        <f>SUM(D115:D116)</f>
        <v>108057</v>
      </c>
    </row>
    <row r="115" spans="1:7" s="34" customFormat="1" outlineLevel="1" x14ac:dyDescent="0.2">
      <c r="A115" s="201" t="s">
        <v>178</v>
      </c>
      <c r="B115" s="31"/>
      <c r="C115" s="32"/>
      <c r="D115" s="32"/>
      <c r="E115" s="33"/>
      <c r="F115" s="33"/>
    </row>
    <row r="116" spans="1:7" s="34" customFormat="1" outlineLevel="1" x14ac:dyDescent="0.2">
      <c r="A116" s="197" t="s">
        <v>179</v>
      </c>
      <c r="B116" s="31"/>
      <c r="C116" s="32">
        <v>645308</v>
      </c>
      <c r="D116" s="32">
        <v>108057</v>
      </c>
      <c r="E116" s="33"/>
      <c r="F116" s="33"/>
    </row>
    <row r="117" spans="1:7" x14ac:dyDescent="0.2">
      <c r="A117" s="196" t="s">
        <v>202</v>
      </c>
      <c r="B117" s="26">
        <v>314</v>
      </c>
      <c r="C117" s="41">
        <f>SUM(C118:C119)</f>
        <v>33567</v>
      </c>
      <c r="D117" s="41">
        <f>SUM(D118:D119)</f>
        <v>0</v>
      </c>
    </row>
    <row r="118" spans="1:7" s="34" customFormat="1" outlineLevel="1" x14ac:dyDescent="0.2">
      <c r="A118" s="201" t="s">
        <v>181</v>
      </c>
      <c r="B118" s="31"/>
      <c r="C118" s="32"/>
      <c r="D118" s="32"/>
      <c r="E118" s="33"/>
      <c r="F118" s="33"/>
    </row>
    <row r="119" spans="1:7" s="34" customFormat="1" outlineLevel="1" x14ac:dyDescent="0.2">
      <c r="A119" s="197" t="s">
        <v>182</v>
      </c>
      <c r="B119" s="31"/>
      <c r="C119" s="32">
        <v>33567</v>
      </c>
      <c r="D119" s="32"/>
      <c r="E119" s="33"/>
      <c r="F119" s="33"/>
    </row>
    <row r="120" spans="1:7" x14ac:dyDescent="0.2">
      <c r="A120" s="196" t="s">
        <v>203</v>
      </c>
      <c r="B120" s="26">
        <v>315</v>
      </c>
      <c r="C120" s="27">
        <v>1505146</v>
      </c>
      <c r="D120" s="27">
        <v>1468689</v>
      </c>
    </row>
    <row r="121" spans="1:7" x14ac:dyDescent="0.2">
      <c r="A121" s="196" t="s">
        <v>204</v>
      </c>
      <c r="B121" s="26">
        <v>316</v>
      </c>
      <c r="C121" s="27">
        <v>1923123</v>
      </c>
      <c r="D121" s="27">
        <v>1804842</v>
      </c>
    </row>
    <row r="122" spans="1:7" x14ac:dyDescent="0.2">
      <c r="A122" s="196" t="s">
        <v>185</v>
      </c>
      <c r="B122" s="26">
        <v>317</v>
      </c>
      <c r="C122" s="27">
        <v>204778</v>
      </c>
      <c r="D122" s="27">
        <v>204778</v>
      </c>
    </row>
    <row r="123" spans="1:7" ht="15" customHeight="1" x14ac:dyDescent="0.2">
      <c r="A123" s="196" t="s">
        <v>205</v>
      </c>
      <c r="B123" s="26">
        <v>318</v>
      </c>
      <c r="C123" s="27"/>
      <c r="D123" s="27"/>
    </row>
    <row r="124" spans="1:7" x14ac:dyDescent="0.2">
      <c r="A124" s="196" t="s">
        <v>206</v>
      </c>
      <c r="B124" s="26">
        <v>319</v>
      </c>
      <c r="C124" s="27"/>
      <c r="D124" s="27"/>
    </row>
    <row r="125" spans="1:7" x14ac:dyDescent="0.2">
      <c r="A125" s="196" t="s">
        <v>188</v>
      </c>
      <c r="B125" s="26">
        <v>320</v>
      </c>
      <c r="C125" s="27"/>
      <c r="D125" s="27"/>
    </row>
    <row r="126" spans="1:7" x14ac:dyDescent="0.2">
      <c r="A126" s="196" t="s">
        <v>207</v>
      </c>
      <c r="B126" s="26">
        <v>321</v>
      </c>
      <c r="C126" s="27">
        <f>SUM(C127:C128)</f>
        <v>1355796</v>
      </c>
      <c r="D126" s="27">
        <f>SUM(D127:D128)</f>
        <v>1355796</v>
      </c>
      <c r="G126" s="34"/>
    </row>
    <row r="127" spans="1:7" x14ac:dyDescent="0.2">
      <c r="A127" s="25" t="s">
        <v>208</v>
      </c>
      <c r="B127" s="26"/>
      <c r="C127" s="27">
        <v>1355796</v>
      </c>
      <c r="D127" s="27">
        <v>1355796</v>
      </c>
      <c r="G127" s="34"/>
    </row>
    <row r="128" spans="1:7" x14ac:dyDescent="0.2">
      <c r="A128" s="25" t="s">
        <v>139</v>
      </c>
      <c r="B128" s="26"/>
      <c r="C128" s="27"/>
      <c r="D128" s="27"/>
      <c r="G128" s="34"/>
    </row>
    <row r="129" spans="1:6" s="24" customFormat="1" x14ac:dyDescent="0.2">
      <c r="A129" s="198" t="s">
        <v>209</v>
      </c>
      <c r="B129" s="36">
        <v>400</v>
      </c>
      <c r="C129" s="37">
        <f>C107+C113+C114+C117+C120+C121+C126+C122+C123+C124+C125</f>
        <v>6088117</v>
      </c>
      <c r="D129" s="37">
        <f>D107+D113+D114+D117+D120+D121+D126+D122+D123+D124+D125</f>
        <v>5389886</v>
      </c>
      <c r="E129" s="23"/>
      <c r="F129" s="23"/>
    </row>
    <row r="130" spans="1:6" s="24" customFormat="1" x14ac:dyDescent="0.2">
      <c r="A130" s="198" t="s">
        <v>210</v>
      </c>
      <c r="B130" s="21"/>
      <c r="C130" s="22"/>
      <c r="D130" s="22"/>
      <c r="E130" s="23"/>
      <c r="F130" s="23"/>
    </row>
    <row r="131" spans="1:6" x14ac:dyDescent="0.2">
      <c r="A131" s="196" t="s">
        <v>211</v>
      </c>
      <c r="B131" s="26">
        <v>410</v>
      </c>
      <c r="C131" s="27">
        <v>4405169</v>
      </c>
      <c r="D131" s="27">
        <v>4405169</v>
      </c>
    </row>
    <row r="132" spans="1:6" x14ac:dyDescent="0.2">
      <c r="A132" s="196" t="s">
        <v>212</v>
      </c>
      <c r="B132" s="26">
        <v>411</v>
      </c>
      <c r="C132" s="27"/>
      <c r="D132" s="27"/>
    </row>
    <row r="133" spans="1:6" x14ac:dyDescent="0.2">
      <c r="A133" s="196" t="s">
        <v>213</v>
      </c>
      <c r="B133" s="26">
        <v>412</v>
      </c>
      <c r="C133" s="27"/>
      <c r="D133" s="27"/>
    </row>
    <row r="134" spans="1:6" x14ac:dyDescent="0.2">
      <c r="A134" s="196" t="s">
        <v>214</v>
      </c>
      <c r="B134" s="26">
        <v>413</v>
      </c>
      <c r="C134" s="27">
        <v>296311</v>
      </c>
      <c r="D134" s="27">
        <v>263158</v>
      </c>
    </row>
    <row r="135" spans="1:6" x14ac:dyDescent="0.2">
      <c r="A135" s="196" t="s">
        <v>215</v>
      </c>
      <c r="B135" s="26">
        <v>414</v>
      </c>
      <c r="C135" s="27">
        <v>72670781</v>
      </c>
      <c r="D135" s="27">
        <v>70690524</v>
      </c>
    </row>
    <row r="136" spans="1:6" x14ac:dyDescent="0.2">
      <c r="A136" s="196" t="s">
        <v>216</v>
      </c>
      <c r="B136" s="26">
        <v>415</v>
      </c>
      <c r="C136" s="27"/>
      <c r="D136" s="27"/>
    </row>
    <row r="137" spans="1:6" s="24" customFormat="1" x14ac:dyDescent="0.2">
      <c r="A137" s="198" t="s">
        <v>217</v>
      </c>
      <c r="B137" s="36">
        <v>420</v>
      </c>
      <c r="C137" s="37">
        <f>SUM(C130:C136)</f>
        <v>77372261</v>
      </c>
      <c r="D137" s="37">
        <f>SUM(D130:D136)</f>
        <v>75358851</v>
      </c>
      <c r="E137" s="23"/>
      <c r="F137" s="23"/>
    </row>
    <row r="138" spans="1:6" s="24" customFormat="1" x14ac:dyDescent="0.2">
      <c r="A138" s="198" t="s">
        <v>218</v>
      </c>
      <c r="B138" s="36">
        <v>421</v>
      </c>
      <c r="C138" s="22"/>
      <c r="D138" s="22"/>
      <c r="E138" s="23"/>
      <c r="F138" s="23"/>
    </row>
    <row r="139" spans="1:6" s="24" customFormat="1" x14ac:dyDescent="0.2">
      <c r="A139" s="198" t="s">
        <v>219</v>
      </c>
      <c r="B139" s="36">
        <v>500</v>
      </c>
      <c r="C139" s="37">
        <f>C137+C138</f>
        <v>77372261</v>
      </c>
      <c r="D139" s="37">
        <f>D137+D138</f>
        <v>75358851</v>
      </c>
      <c r="E139" s="23"/>
      <c r="F139" s="23"/>
    </row>
    <row r="140" spans="1:6" s="24" customFormat="1" x14ac:dyDescent="0.2">
      <c r="A140" s="198" t="s">
        <v>220</v>
      </c>
      <c r="B140" s="36"/>
      <c r="C140" s="37">
        <f>C104+C129+C139</f>
        <v>117295306</v>
      </c>
      <c r="D140" s="37">
        <f>D104+D129+D139</f>
        <v>111988788</v>
      </c>
      <c r="E140" s="23"/>
      <c r="F140" s="23"/>
    </row>
    <row r="141" spans="1:6" s="24" customFormat="1" x14ac:dyDescent="0.2">
      <c r="A141" s="42"/>
      <c r="B141" s="43"/>
      <c r="C141" s="44"/>
      <c r="D141" s="44"/>
      <c r="E141" s="23"/>
      <c r="F141" s="23"/>
    </row>
    <row r="142" spans="1:6" x14ac:dyDescent="0.2">
      <c r="A142" s="16"/>
      <c r="B142" s="45"/>
      <c r="C142" s="46"/>
      <c r="D142" s="46"/>
    </row>
    <row r="143" spans="1:6" s="10" customFormat="1" x14ac:dyDescent="0.2">
      <c r="A143" s="47" t="s">
        <v>101</v>
      </c>
      <c r="B143" s="14"/>
      <c r="C143" s="14"/>
      <c r="D143" s="14"/>
      <c r="E143" s="4"/>
      <c r="F143" s="4"/>
    </row>
    <row r="144" spans="1:6" s="10" customFormat="1" ht="15" x14ac:dyDescent="0.35">
      <c r="A144" s="47" t="s">
        <v>102</v>
      </c>
      <c r="B144" s="48"/>
      <c r="C144" s="49" t="s">
        <v>103</v>
      </c>
      <c r="D144" s="49"/>
      <c r="E144" s="4"/>
      <c r="F144" s="4"/>
    </row>
    <row r="145" spans="1:6" s="10" customFormat="1" x14ac:dyDescent="0.2">
      <c r="A145" s="50"/>
      <c r="B145" s="45"/>
      <c r="C145" s="45"/>
      <c r="D145" s="247"/>
      <c r="E145" s="4"/>
      <c r="F145" s="4"/>
    </row>
    <row r="146" spans="1:6" s="10" customFormat="1" x14ac:dyDescent="0.2">
      <c r="A146" s="52"/>
      <c r="B146" s="2"/>
      <c r="C146" s="3"/>
      <c r="D146" s="11"/>
      <c r="E146" s="4"/>
      <c r="F146" s="4"/>
    </row>
    <row r="147" spans="1:6" s="10" customFormat="1" x14ac:dyDescent="0.2">
      <c r="A147" s="52" t="s">
        <v>104</v>
      </c>
      <c r="B147" s="24"/>
      <c r="C147" s="49" t="s">
        <v>105</v>
      </c>
      <c r="D147" s="53"/>
      <c r="E147" s="4"/>
      <c r="F147" s="4"/>
    </row>
    <row r="148" spans="1:6" ht="15" x14ac:dyDescent="0.2">
      <c r="A148" s="54"/>
      <c r="C148" s="55"/>
    </row>
    <row r="149" spans="1:6" x14ac:dyDescent="0.2">
      <c r="A149" s="56" t="s">
        <v>100</v>
      </c>
    </row>
    <row r="150" spans="1:6" x14ac:dyDescent="0.2">
      <c r="A150" s="57"/>
      <c r="B150" s="58"/>
      <c r="C150" s="59"/>
      <c r="D150" s="60"/>
    </row>
  </sheetData>
  <mergeCells count="5">
    <mergeCell ref="A18:A19"/>
    <mergeCell ref="B18:B19"/>
    <mergeCell ref="C18:C19"/>
    <mergeCell ref="D18:D19"/>
    <mergeCell ref="C13:D13"/>
  </mergeCells>
  <pageMargins left="0.70866141732283472" right="0.70866141732283472" top="0.39370078740157483" bottom="0.43307086614173229" header="0.19685039370078741" footer="0.31496062992125984"/>
  <pageSetup paperSize="9" scale="40" firstPageNumber="0" orientation="portrait" r:id="rId1"/>
  <headerFooter>
    <oddHeader>&amp;R&amp;A</oddHeader>
  </headerFooter>
  <rowBreaks count="1" manualBreakCount="1">
    <brk id="7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view="pageBreakPreview" zoomScale="80" zoomScaleNormal="75" zoomScaleSheetLayoutView="80" workbookViewId="0">
      <selection activeCell="D20" sqref="D20"/>
    </sheetView>
  </sheetViews>
  <sheetFormatPr defaultColWidth="9.28515625" defaultRowHeight="12.75" x14ac:dyDescent="0.2"/>
  <cols>
    <col min="1" max="1" width="64" style="66" customWidth="1"/>
    <col min="2" max="2" width="7.7109375" style="66" customWidth="1"/>
    <col min="3" max="3" width="22.28515625" style="66" customWidth="1"/>
    <col min="4" max="4" width="21.140625" style="66" customWidth="1"/>
    <col min="5" max="5" width="14.85546875" style="62" customWidth="1"/>
    <col min="6" max="6" width="11.28515625" style="63" bestFit="1" customWidth="1"/>
    <col min="7" max="7" width="14.5703125" style="64" customWidth="1"/>
    <col min="8" max="8" width="9.28515625" style="65"/>
    <col min="9" max="10" width="9.28515625" style="66"/>
    <col min="11" max="11" width="9.28515625" style="66" customWidth="1"/>
    <col min="12" max="16" width="9.28515625" style="66"/>
    <col min="17" max="17" width="9.28515625" style="66" customWidth="1"/>
    <col min="18" max="20" width="9.28515625" style="66"/>
    <col min="21" max="21" width="9.28515625" style="66" customWidth="1"/>
    <col min="22" max="23" width="9.28515625" style="66"/>
    <col min="24" max="25" width="9.28515625" style="66" customWidth="1"/>
    <col min="26" max="46" width="9.28515625" style="66"/>
    <col min="47" max="47" width="9.28515625" style="66" customWidth="1"/>
    <col min="48" max="54" width="9.28515625" style="66"/>
    <col min="55" max="55" width="9.28515625" style="66" customWidth="1"/>
    <col min="56" max="88" width="9.28515625" style="66"/>
    <col min="89" max="89" width="9.28515625" style="66" customWidth="1"/>
    <col min="90" max="16384" width="9.28515625" style="66"/>
  </cols>
  <sheetData>
    <row r="1" spans="1:8" x14ac:dyDescent="0.2">
      <c r="A1" s="61"/>
      <c r="B1" s="61"/>
      <c r="D1" s="251" t="s">
        <v>226</v>
      </c>
    </row>
    <row r="2" spans="1:8" x14ac:dyDescent="0.2">
      <c r="A2" s="148"/>
      <c r="B2" s="148"/>
      <c r="C2" s="146"/>
      <c r="D2" s="251" t="s">
        <v>227</v>
      </c>
    </row>
    <row r="3" spans="1:8" x14ac:dyDescent="0.2">
      <c r="A3" s="148"/>
      <c r="B3" s="148"/>
      <c r="C3" s="146"/>
      <c r="D3" s="251" t="s">
        <v>228</v>
      </c>
    </row>
    <row r="4" spans="1:8" x14ac:dyDescent="0.2">
      <c r="A4" s="148"/>
      <c r="B4" s="148"/>
      <c r="C4" s="146"/>
      <c r="D4" s="251" t="s">
        <v>229</v>
      </c>
    </row>
    <row r="5" spans="1:8" x14ac:dyDescent="0.2">
      <c r="A5" s="61"/>
      <c r="B5" s="61"/>
      <c r="D5" s="252" t="s">
        <v>230</v>
      </c>
    </row>
    <row r="6" spans="1:8" x14ac:dyDescent="0.2">
      <c r="A6" s="61"/>
      <c r="B6" s="61"/>
    </row>
    <row r="7" spans="1:8" x14ac:dyDescent="0.2">
      <c r="A7" s="210" t="s">
        <v>231</v>
      </c>
      <c r="B7" s="67"/>
      <c r="C7" s="45"/>
      <c r="D7" s="45"/>
    </row>
    <row r="8" spans="1:8" x14ac:dyDescent="0.2">
      <c r="A8" s="210" t="s">
        <v>232</v>
      </c>
      <c r="B8" s="67"/>
      <c r="C8" s="3" t="str">
        <f>Ф1!C6</f>
        <v>Ulba Metallurgical Plant JSC</v>
      </c>
    </row>
    <row r="9" spans="1:8" x14ac:dyDescent="0.2">
      <c r="A9" s="210" t="s">
        <v>233</v>
      </c>
      <c r="B9" s="67"/>
      <c r="C9" s="15">
        <f>Ф1!C16</f>
        <v>44651</v>
      </c>
      <c r="D9" s="45"/>
    </row>
    <row r="10" spans="1:8" x14ac:dyDescent="0.2">
      <c r="A10" s="68"/>
      <c r="B10" s="68"/>
      <c r="C10" s="253"/>
      <c r="D10" s="254" t="s">
        <v>237</v>
      </c>
    </row>
    <row r="11" spans="1:8" s="73" customFormat="1" ht="25.5" customHeight="1" x14ac:dyDescent="0.2">
      <c r="A11" s="270" t="s">
        <v>234</v>
      </c>
      <c r="B11" s="272" t="s">
        <v>114</v>
      </c>
      <c r="C11" s="274" t="s">
        <v>235</v>
      </c>
      <c r="D11" s="274" t="s">
        <v>236</v>
      </c>
      <c r="E11" s="69"/>
      <c r="F11" s="70"/>
      <c r="G11" s="71"/>
      <c r="H11" s="72"/>
    </row>
    <row r="12" spans="1:8" s="73" customFormat="1" x14ac:dyDescent="0.2">
      <c r="A12" s="271"/>
      <c r="B12" s="273"/>
      <c r="C12" s="275"/>
      <c r="D12" s="275"/>
      <c r="E12" s="74"/>
      <c r="F12" s="74"/>
      <c r="G12" s="75"/>
      <c r="H12" s="72"/>
    </row>
    <row r="13" spans="1:8" x14ac:dyDescent="0.2">
      <c r="A13" s="211" t="s">
        <v>238</v>
      </c>
      <c r="B13" s="77" t="s">
        <v>1</v>
      </c>
      <c r="C13" s="255">
        <v>20151639</v>
      </c>
      <c r="D13" s="255">
        <v>10349343</v>
      </c>
      <c r="E13" s="78"/>
    </row>
    <row r="14" spans="1:8" x14ac:dyDescent="0.2">
      <c r="A14" s="211" t="s">
        <v>239</v>
      </c>
      <c r="B14" s="77" t="s">
        <v>2</v>
      </c>
      <c r="C14" s="255">
        <v>14209986</v>
      </c>
      <c r="D14" s="255">
        <v>7219966</v>
      </c>
      <c r="E14" s="79"/>
      <c r="G14" s="80"/>
    </row>
    <row r="15" spans="1:8" s="86" customFormat="1" x14ac:dyDescent="0.2">
      <c r="A15" s="212" t="s">
        <v>240</v>
      </c>
      <c r="B15" s="81" t="s">
        <v>3</v>
      </c>
      <c r="C15" s="256">
        <f>C13-C14</f>
        <v>5941653</v>
      </c>
      <c r="D15" s="256">
        <f>D13-D14</f>
        <v>3129377</v>
      </c>
      <c r="E15" s="82"/>
      <c r="F15" s="83"/>
      <c r="G15" s="84"/>
      <c r="H15" s="85"/>
    </row>
    <row r="16" spans="1:8" x14ac:dyDescent="0.2">
      <c r="A16" s="213" t="s">
        <v>241</v>
      </c>
      <c r="B16" s="77" t="s">
        <v>4</v>
      </c>
      <c r="C16" s="255">
        <v>448782</v>
      </c>
      <c r="D16" s="255">
        <v>264783</v>
      </c>
      <c r="E16" s="79"/>
    </row>
    <row r="17" spans="1:8" x14ac:dyDescent="0.2">
      <c r="A17" s="213" t="s">
        <v>242</v>
      </c>
      <c r="B17" s="77" t="s">
        <v>5</v>
      </c>
      <c r="C17" s="255">
        <v>871378</v>
      </c>
      <c r="D17" s="255">
        <v>697157</v>
      </c>
      <c r="E17" s="79"/>
    </row>
    <row r="18" spans="1:8" s="86" customFormat="1" x14ac:dyDescent="0.2">
      <c r="A18" s="214" t="s">
        <v>243</v>
      </c>
      <c r="B18" s="81" t="s">
        <v>11</v>
      </c>
      <c r="C18" s="256">
        <f>C15-C16-C17</f>
        <v>4621493</v>
      </c>
      <c r="D18" s="256">
        <f>D15-D16-D17</f>
        <v>2167437</v>
      </c>
      <c r="E18" s="82"/>
      <c r="F18" s="83"/>
      <c r="G18" s="84"/>
      <c r="H18" s="85"/>
    </row>
    <row r="19" spans="1:8" x14ac:dyDescent="0.2">
      <c r="A19" s="213" t="s">
        <v>244</v>
      </c>
      <c r="B19" s="77" t="s">
        <v>12</v>
      </c>
      <c r="C19" s="255">
        <v>1630096</v>
      </c>
      <c r="D19" s="255">
        <v>183624</v>
      </c>
      <c r="E19" s="79"/>
    </row>
    <row r="20" spans="1:8" x14ac:dyDescent="0.2">
      <c r="A20" s="213" t="s">
        <v>245</v>
      </c>
      <c r="B20" s="77" t="s">
        <v>13</v>
      </c>
      <c r="C20" s="255">
        <v>609231</v>
      </c>
      <c r="D20" s="255">
        <v>83058</v>
      </c>
      <c r="E20" s="79"/>
    </row>
    <row r="21" spans="1:8" ht="25.5" x14ac:dyDescent="0.2">
      <c r="A21" s="213" t="s">
        <v>246</v>
      </c>
      <c r="B21" s="77" t="s">
        <v>14</v>
      </c>
      <c r="C21" s="255">
        <v>-1512703</v>
      </c>
      <c r="D21" s="255">
        <v>-771511</v>
      </c>
      <c r="E21" s="79"/>
    </row>
    <row r="22" spans="1:8" x14ac:dyDescent="0.2">
      <c r="A22" s="213" t="s">
        <v>247</v>
      </c>
      <c r="B22" s="77" t="s">
        <v>15</v>
      </c>
      <c r="C22" s="255">
        <v>20561</v>
      </c>
      <c r="D22" s="255">
        <v>41491</v>
      </c>
      <c r="E22" s="79"/>
    </row>
    <row r="23" spans="1:8" x14ac:dyDescent="0.2">
      <c r="A23" s="213" t="s">
        <v>248</v>
      </c>
      <c r="B23" s="77" t="s">
        <v>16</v>
      </c>
      <c r="C23" s="255">
        <v>850866</v>
      </c>
      <c r="D23" s="255">
        <v>314890</v>
      </c>
      <c r="E23" s="79"/>
    </row>
    <row r="24" spans="1:8" s="86" customFormat="1" x14ac:dyDescent="0.2">
      <c r="A24" s="214" t="s">
        <v>249</v>
      </c>
      <c r="B24" s="81">
        <v>100</v>
      </c>
      <c r="C24" s="256">
        <f>C18+C19-C20+C21+C22-C23</f>
        <v>3299350</v>
      </c>
      <c r="D24" s="256">
        <f>D18+D19-D20+D21+D22-D23</f>
        <v>1223093</v>
      </c>
      <c r="E24" s="82"/>
      <c r="F24" s="83"/>
      <c r="G24" s="84"/>
      <c r="H24" s="85"/>
    </row>
    <row r="25" spans="1:8" x14ac:dyDescent="0.2">
      <c r="A25" s="215" t="s">
        <v>250</v>
      </c>
      <c r="B25" s="77" t="s">
        <v>17</v>
      </c>
      <c r="C25" s="255">
        <v>1319093</v>
      </c>
      <c r="D25" s="255">
        <v>488789</v>
      </c>
      <c r="E25" s="79"/>
      <c r="F25" s="87"/>
      <c r="G25" s="80"/>
      <c r="H25" s="88"/>
    </row>
    <row r="26" spans="1:8" s="86" customFormat="1" x14ac:dyDescent="0.2">
      <c r="A26" s="214" t="s">
        <v>251</v>
      </c>
      <c r="B26" s="81" t="s">
        <v>18</v>
      </c>
      <c r="C26" s="256">
        <f>C24-C25</f>
        <v>1980257</v>
      </c>
      <c r="D26" s="256">
        <f>D24-D25</f>
        <v>734304</v>
      </c>
      <c r="E26" s="82"/>
      <c r="F26" s="83"/>
      <c r="G26" s="84"/>
      <c r="H26" s="85"/>
    </row>
    <row r="27" spans="1:8" x14ac:dyDescent="0.2">
      <c r="A27" s="213" t="s">
        <v>252</v>
      </c>
      <c r="B27" s="77" t="s">
        <v>19</v>
      </c>
      <c r="C27" s="255"/>
      <c r="D27" s="255"/>
      <c r="E27" s="79"/>
    </row>
    <row r="28" spans="1:8" s="86" customFormat="1" x14ac:dyDescent="0.2">
      <c r="A28" s="214" t="s">
        <v>253</v>
      </c>
      <c r="B28" s="81">
        <v>300</v>
      </c>
      <c r="C28" s="256">
        <f>C26+C27</f>
        <v>1980257</v>
      </c>
      <c r="D28" s="256">
        <f>D26+D27</f>
        <v>734304</v>
      </c>
      <c r="E28" s="82"/>
      <c r="F28" s="89"/>
      <c r="G28" s="80"/>
      <c r="H28" s="88"/>
    </row>
    <row r="29" spans="1:8" x14ac:dyDescent="0.2">
      <c r="A29" s="213" t="s">
        <v>254</v>
      </c>
      <c r="B29" s="77"/>
      <c r="C29" s="255">
        <f t="shared" ref="C29:D29" si="0">C28-C30</f>
        <v>1980257</v>
      </c>
      <c r="D29" s="255">
        <f t="shared" si="0"/>
        <v>734304</v>
      </c>
      <c r="E29" s="79"/>
    </row>
    <row r="30" spans="1:8" x14ac:dyDescent="0.2">
      <c r="A30" s="213" t="s">
        <v>218</v>
      </c>
      <c r="B30" s="77"/>
      <c r="C30" s="255"/>
      <c r="D30" s="255"/>
      <c r="E30" s="79"/>
    </row>
    <row r="31" spans="1:8" x14ac:dyDescent="0.2">
      <c r="A31" s="214" t="s">
        <v>255</v>
      </c>
      <c r="B31" s="81">
        <v>400</v>
      </c>
      <c r="C31" s="256">
        <f>C42+C48</f>
        <v>33153</v>
      </c>
      <c r="D31" s="256">
        <f>D42+D48</f>
        <v>-1698</v>
      </c>
      <c r="E31" s="79"/>
      <c r="F31" s="87"/>
      <c r="G31" s="80"/>
      <c r="H31" s="88"/>
    </row>
    <row r="32" spans="1:8" x14ac:dyDescent="0.2">
      <c r="A32" s="215" t="s">
        <v>256</v>
      </c>
      <c r="B32" s="77"/>
      <c r="C32" s="255"/>
      <c r="D32" s="255"/>
    </row>
    <row r="33" spans="1:5" ht="25.5" x14ac:dyDescent="0.2">
      <c r="A33" s="215" t="s">
        <v>257</v>
      </c>
      <c r="B33" s="77">
        <v>410</v>
      </c>
      <c r="C33" s="255"/>
      <c r="D33" s="255"/>
      <c r="E33" s="79"/>
    </row>
    <row r="34" spans="1:5" ht="25.5" x14ac:dyDescent="0.2">
      <c r="A34" s="76" t="s">
        <v>258</v>
      </c>
      <c r="B34" s="77" t="s">
        <v>20</v>
      </c>
      <c r="C34" s="255"/>
      <c r="D34" s="255"/>
      <c r="E34" s="79"/>
    </row>
    <row r="35" spans="1:5" x14ac:dyDescent="0.2">
      <c r="A35" s="215" t="s">
        <v>259</v>
      </c>
      <c r="B35" s="77" t="s">
        <v>21</v>
      </c>
      <c r="C35" s="255"/>
      <c r="D35" s="255"/>
      <c r="E35" s="79"/>
    </row>
    <row r="36" spans="1:5" x14ac:dyDescent="0.2">
      <c r="A36" s="215" t="s">
        <v>260</v>
      </c>
      <c r="B36" s="77" t="s">
        <v>22</v>
      </c>
      <c r="C36" s="255"/>
      <c r="D36" s="255"/>
      <c r="E36" s="79"/>
    </row>
    <row r="37" spans="1:5" x14ac:dyDescent="0.2">
      <c r="A37" s="215" t="s">
        <v>261</v>
      </c>
      <c r="B37" s="77" t="s">
        <v>23</v>
      </c>
      <c r="C37" s="255">
        <v>33153</v>
      </c>
      <c r="D37" s="255">
        <v>-1698</v>
      </c>
      <c r="E37" s="79"/>
    </row>
    <row r="38" spans="1:5" x14ac:dyDescent="0.2">
      <c r="A38" s="215" t="s">
        <v>262</v>
      </c>
      <c r="B38" s="77" t="s">
        <v>24</v>
      </c>
      <c r="C38" s="255"/>
      <c r="D38" s="255"/>
      <c r="E38" s="79"/>
    </row>
    <row r="39" spans="1:5" x14ac:dyDescent="0.2">
      <c r="A39" s="215" t="s">
        <v>263</v>
      </c>
      <c r="B39" s="77" t="s">
        <v>25</v>
      </c>
      <c r="C39" s="255"/>
      <c r="D39" s="255"/>
      <c r="E39" s="79"/>
    </row>
    <row r="40" spans="1:5" x14ac:dyDescent="0.2">
      <c r="A40" s="215" t="s">
        <v>264</v>
      </c>
      <c r="B40" s="77" t="s">
        <v>26</v>
      </c>
      <c r="C40" s="255"/>
      <c r="D40" s="255"/>
      <c r="E40" s="79"/>
    </row>
    <row r="41" spans="1:5" ht="19.149999999999999" customHeight="1" x14ac:dyDescent="0.2">
      <c r="A41" s="215" t="s">
        <v>265</v>
      </c>
      <c r="B41" s="77" t="s">
        <v>27</v>
      </c>
      <c r="C41" s="255"/>
      <c r="D41" s="255"/>
      <c r="E41" s="79"/>
    </row>
    <row r="42" spans="1:5" ht="51.75" customHeight="1" x14ac:dyDescent="0.2">
      <c r="A42" s="214" t="s">
        <v>266</v>
      </c>
      <c r="B42" s="81" t="s">
        <v>28</v>
      </c>
      <c r="C42" s="255">
        <f>SUM(C33:C41)</f>
        <v>33153</v>
      </c>
      <c r="D42" s="255">
        <f>SUM(D33:D41)</f>
        <v>-1698</v>
      </c>
      <c r="E42" s="79"/>
    </row>
    <row r="43" spans="1:5" ht="25.5" customHeight="1" x14ac:dyDescent="0.2">
      <c r="A43" s="215" t="s">
        <v>267</v>
      </c>
      <c r="B43" s="77" t="s">
        <v>29</v>
      </c>
      <c r="C43" s="255"/>
      <c r="D43" s="255"/>
      <c r="E43" s="79"/>
    </row>
    <row r="44" spans="1:5" ht="46.5" customHeight="1" x14ac:dyDescent="0.2">
      <c r="A44" s="76" t="s">
        <v>268</v>
      </c>
      <c r="B44" s="77" t="s">
        <v>30</v>
      </c>
      <c r="C44" s="255"/>
      <c r="D44" s="255"/>
      <c r="E44" s="79"/>
    </row>
    <row r="45" spans="1:5" ht="19.149999999999999" customHeight="1" x14ac:dyDescent="0.2">
      <c r="A45" s="215" t="s">
        <v>269</v>
      </c>
      <c r="B45" s="77" t="s">
        <v>31</v>
      </c>
      <c r="C45" s="255"/>
      <c r="D45" s="255"/>
      <c r="E45" s="79"/>
    </row>
    <row r="46" spans="1:5" ht="19.149999999999999" customHeight="1" x14ac:dyDescent="0.2">
      <c r="A46" s="215" t="s">
        <v>265</v>
      </c>
      <c r="B46" s="77" t="s">
        <v>32</v>
      </c>
      <c r="C46" s="255"/>
      <c r="D46" s="255"/>
      <c r="E46" s="79"/>
    </row>
    <row r="47" spans="1:5" ht="34.5" customHeight="1" x14ac:dyDescent="0.2">
      <c r="A47" s="215" t="s">
        <v>270</v>
      </c>
      <c r="B47" s="77" t="s">
        <v>33</v>
      </c>
      <c r="C47" s="255"/>
      <c r="D47" s="255"/>
      <c r="E47" s="79"/>
    </row>
    <row r="48" spans="1:5" ht="57.75" customHeight="1" x14ac:dyDescent="0.2">
      <c r="A48" s="214" t="s">
        <v>271</v>
      </c>
      <c r="B48" s="81" t="s">
        <v>34</v>
      </c>
      <c r="C48" s="255">
        <f>SUM(C43:C47)</f>
        <v>0</v>
      </c>
      <c r="D48" s="255">
        <f>SUM(D43:D47)</f>
        <v>0</v>
      </c>
      <c r="E48" s="79"/>
    </row>
    <row r="49" spans="1:8" s="86" customFormat="1" x14ac:dyDescent="0.2">
      <c r="A49" s="214" t="s">
        <v>272</v>
      </c>
      <c r="B49" s="81">
        <v>500</v>
      </c>
      <c r="C49" s="256">
        <f>C28+C31</f>
        <v>2013410</v>
      </c>
      <c r="D49" s="256">
        <f>D28+D31</f>
        <v>732606</v>
      </c>
      <c r="E49" s="82"/>
      <c r="F49" s="83"/>
      <c r="G49" s="84"/>
      <c r="H49" s="85"/>
    </row>
    <row r="50" spans="1:8" x14ac:dyDescent="0.2">
      <c r="A50" s="215" t="s">
        <v>273</v>
      </c>
      <c r="B50" s="77"/>
      <c r="C50" s="255"/>
      <c r="D50" s="255"/>
    </row>
    <row r="51" spans="1:8" x14ac:dyDescent="0.2">
      <c r="A51" s="213" t="s">
        <v>274</v>
      </c>
      <c r="B51" s="77"/>
      <c r="C51" s="255">
        <f t="shared" ref="C51:D51" si="1">C49-C52</f>
        <v>2013410</v>
      </c>
      <c r="D51" s="255">
        <f t="shared" si="1"/>
        <v>732606</v>
      </c>
    </row>
    <row r="52" spans="1:8" x14ac:dyDescent="0.2">
      <c r="A52" s="213" t="s">
        <v>275</v>
      </c>
      <c r="B52" s="77"/>
      <c r="C52" s="255"/>
      <c r="D52" s="257"/>
    </row>
    <row r="53" spans="1:8" s="86" customFormat="1" x14ac:dyDescent="0.2">
      <c r="A53" s="216" t="s">
        <v>276</v>
      </c>
      <c r="B53" s="81" t="s">
        <v>35</v>
      </c>
      <c r="C53" s="258"/>
      <c r="D53" s="259"/>
      <c r="E53" s="90"/>
      <c r="F53" s="83"/>
      <c r="G53" s="84"/>
      <c r="H53" s="85"/>
    </row>
    <row r="54" spans="1:8" x14ac:dyDescent="0.2">
      <c r="A54" s="213" t="s">
        <v>277</v>
      </c>
      <c r="B54" s="77"/>
      <c r="C54" s="255"/>
      <c r="D54" s="257"/>
    </row>
    <row r="55" spans="1:8" x14ac:dyDescent="0.2">
      <c r="A55" s="213" t="s">
        <v>278</v>
      </c>
      <c r="B55" s="77"/>
      <c r="C55" s="255"/>
      <c r="D55" s="257"/>
    </row>
    <row r="56" spans="1:8" x14ac:dyDescent="0.2">
      <c r="A56" s="213" t="s">
        <v>279</v>
      </c>
      <c r="B56" s="91"/>
      <c r="C56" s="260">
        <f t="shared" ref="C56:D56" si="2">C29/2433595</f>
        <v>0.81371674415833362</v>
      </c>
      <c r="D56" s="260">
        <f t="shared" si="2"/>
        <v>0.3017363201354375</v>
      </c>
    </row>
    <row r="57" spans="1:8" x14ac:dyDescent="0.2">
      <c r="A57" s="213" t="s">
        <v>280</v>
      </c>
      <c r="B57" s="91"/>
      <c r="C57" s="255"/>
      <c r="D57" s="257"/>
    </row>
    <row r="58" spans="1:8" x14ac:dyDescent="0.2">
      <c r="A58" s="213" t="s">
        <v>281</v>
      </c>
      <c r="B58" s="91"/>
      <c r="C58" s="255"/>
      <c r="D58" s="255"/>
    </row>
    <row r="59" spans="1:8" x14ac:dyDescent="0.2">
      <c r="A59" s="213" t="s">
        <v>279</v>
      </c>
      <c r="B59" s="91"/>
      <c r="C59" s="255"/>
      <c r="D59" s="255"/>
    </row>
    <row r="60" spans="1:8" x14ac:dyDescent="0.2">
      <c r="A60" s="213" t="s">
        <v>280</v>
      </c>
      <c r="B60" s="91"/>
      <c r="C60" s="255"/>
      <c r="D60" s="257"/>
    </row>
    <row r="61" spans="1:8" x14ac:dyDescent="0.2">
      <c r="A61" s="61"/>
      <c r="B61" s="61"/>
    </row>
    <row r="62" spans="1:8" s="45" customFormat="1" ht="15.75" x14ac:dyDescent="0.2">
      <c r="A62" s="92" t="s">
        <v>101</v>
      </c>
      <c r="B62" s="67"/>
      <c r="E62" s="93"/>
      <c r="F62" s="94"/>
      <c r="G62" s="95"/>
      <c r="H62" s="96"/>
    </row>
    <row r="63" spans="1:8" s="45" customFormat="1" ht="15.75" x14ac:dyDescent="0.25">
      <c r="A63" s="97" t="s">
        <v>224</v>
      </c>
      <c r="B63" s="67"/>
      <c r="C63" s="98" t="s">
        <v>103</v>
      </c>
      <c r="D63" s="247"/>
      <c r="E63" s="93"/>
      <c r="F63" s="94"/>
      <c r="G63" s="95"/>
      <c r="H63" s="96"/>
    </row>
    <row r="64" spans="1:8" s="45" customFormat="1" ht="15.75" x14ac:dyDescent="0.25">
      <c r="A64" s="97"/>
      <c r="B64" s="67"/>
      <c r="C64" s="98"/>
      <c r="D64" s="247"/>
      <c r="E64" s="93"/>
      <c r="F64" s="94"/>
      <c r="G64" s="95"/>
      <c r="H64" s="96"/>
    </row>
    <row r="65" spans="1:8" s="45" customFormat="1" ht="15.75" x14ac:dyDescent="0.25">
      <c r="A65" s="99" t="s">
        <v>221</v>
      </c>
      <c r="B65" s="67"/>
      <c r="C65" s="98" t="s">
        <v>105</v>
      </c>
      <c r="E65" s="93"/>
      <c r="F65" s="94"/>
      <c r="G65" s="95"/>
      <c r="H65" s="96"/>
    </row>
    <row r="66" spans="1:8" s="45" customFormat="1" x14ac:dyDescent="0.2">
      <c r="A66" s="100"/>
      <c r="B66" s="67"/>
      <c r="C66" s="276"/>
      <c r="D66" s="276"/>
      <c r="E66" s="93"/>
      <c r="F66" s="94"/>
      <c r="G66" s="95"/>
      <c r="H66" s="96"/>
    </row>
    <row r="67" spans="1:8" s="45" customFormat="1" x14ac:dyDescent="0.2">
      <c r="A67" s="67" t="s">
        <v>100</v>
      </c>
      <c r="B67" s="67"/>
      <c r="E67" s="93"/>
      <c r="F67" s="94"/>
      <c r="G67" s="95"/>
      <c r="H67" s="96"/>
    </row>
  </sheetData>
  <mergeCells count="5">
    <mergeCell ref="A11:A12"/>
    <mergeCell ref="B11:B12"/>
    <mergeCell ref="C11:C12"/>
    <mergeCell ref="D11:D12"/>
    <mergeCell ref="C66:D66"/>
  </mergeCells>
  <pageMargins left="0.70866141732283472" right="0.70866141732283472" top="0.54" bottom="0.46" header="0.31496062992125984" footer="0.31496062992125984"/>
  <pageSetup paperSize="9" scale="73" orientation="portrait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98"/>
  <sheetViews>
    <sheetView view="pageBreakPreview" zoomScale="73" zoomScaleNormal="80" zoomScaleSheetLayoutView="73" workbookViewId="0">
      <selection activeCell="D33" sqref="D33"/>
    </sheetView>
  </sheetViews>
  <sheetFormatPr defaultColWidth="67.28515625" defaultRowHeight="12.75" x14ac:dyDescent="0.2"/>
  <cols>
    <col min="1" max="1" width="80.7109375" style="101" customWidth="1"/>
    <col min="2" max="2" width="12.140625" style="101" customWidth="1"/>
    <col min="3" max="3" width="17.5703125" style="142" customWidth="1"/>
    <col min="4" max="4" width="16.28515625" style="142" customWidth="1"/>
    <col min="5" max="5" width="13.28515625" style="102" customWidth="1"/>
    <col min="6" max="11" width="9.28515625" style="101" customWidth="1"/>
    <col min="12" max="254" width="9.28515625" customWidth="1"/>
  </cols>
  <sheetData>
    <row r="1" spans="1:5" x14ac:dyDescent="0.2">
      <c r="C1" s="217"/>
      <c r="D1" s="218" t="s">
        <v>282</v>
      </c>
    </row>
    <row r="2" spans="1:5" x14ac:dyDescent="0.2">
      <c r="C2" s="217"/>
      <c r="D2" s="218" t="s">
        <v>283</v>
      </c>
    </row>
    <row r="3" spans="1:5" x14ac:dyDescent="0.2">
      <c r="C3" s="217"/>
      <c r="D3" s="218" t="s">
        <v>284</v>
      </c>
    </row>
    <row r="4" spans="1:5" x14ac:dyDescent="0.2">
      <c r="C4" s="217"/>
      <c r="D4" s="219" t="s">
        <v>285</v>
      </c>
    </row>
    <row r="5" spans="1:5" x14ac:dyDescent="0.2">
      <c r="C5" s="217"/>
      <c r="D5" s="218" t="s">
        <v>286</v>
      </c>
    </row>
    <row r="6" spans="1:5" x14ac:dyDescent="0.2">
      <c r="C6" s="217"/>
      <c r="D6" s="218" t="s">
        <v>285</v>
      </c>
    </row>
    <row r="7" spans="1:5" x14ac:dyDescent="0.2">
      <c r="C7" s="217"/>
      <c r="D7" s="218" t="s">
        <v>287</v>
      </c>
    </row>
    <row r="8" spans="1:5" x14ac:dyDescent="0.2">
      <c r="C8" s="217"/>
      <c r="D8" s="220"/>
    </row>
    <row r="9" spans="1:5" x14ac:dyDescent="0.2">
      <c r="C9" s="217"/>
      <c r="D9" s="220"/>
    </row>
    <row r="10" spans="1:5" ht="20.25" x14ac:dyDescent="0.2">
      <c r="A10" s="105"/>
      <c r="B10" s="51"/>
      <c r="C10" s="247"/>
      <c r="D10" s="104"/>
    </row>
    <row r="11" spans="1:5" x14ac:dyDescent="0.2">
      <c r="A11" s="106" t="s">
        <v>288</v>
      </c>
      <c r="B11" s="107"/>
      <c r="C11" s="107"/>
      <c r="D11" s="108"/>
      <c r="E11" s="108"/>
    </row>
    <row r="12" spans="1:5" x14ac:dyDescent="0.2">
      <c r="A12" s="106" t="s">
        <v>406</v>
      </c>
      <c r="B12" s="107"/>
      <c r="C12" s="107"/>
      <c r="D12" s="108"/>
      <c r="E12" s="108"/>
    </row>
    <row r="13" spans="1:5" x14ac:dyDescent="0.2">
      <c r="A13" s="106" t="s">
        <v>289</v>
      </c>
      <c r="B13" s="107"/>
      <c r="C13" s="107"/>
      <c r="D13" s="108"/>
      <c r="E13" s="108"/>
    </row>
    <row r="14" spans="1:5" x14ac:dyDescent="0.2">
      <c r="A14" s="103"/>
      <c r="B14" s="51"/>
      <c r="C14" s="247"/>
      <c r="D14" s="104"/>
    </row>
    <row r="15" spans="1:5" x14ac:dyDescent="0.2">
      <c r="A15" s="109"/>
      <c r="B15" s="109"/>
      <c r="C15" s="109"/>
      <c r="D15" s="221" t="s">
        <v>237</v>
      </c>
    </row>
    <row r="16" spans="1:5" ht="25.5" x14ac:dyDescent="0.2">
      <c r="A16" s="110" t="s">
        <v>290</v>
      </c>
      <c r="B16" s="222" t="s">
        <v>114</v>
      </c>
      <c r="C16" s="223" t="s">
        <v>235</v>
      </c>
      <c r="D16" s="224" t="s">
        <v>236</v>
      </c>
    </row>
    <row r="17" spans="1:8" x14ac:dyDescent="0.2">
      <c r="A17" s="111" t="s">
        <v>291</v>
      </c>
      <c r="B17" s="112"/>
      <c r="C17" s="112"/>
      <c r="D17" s="113"/>
    </row>
    <row r="18" spans="1:8" x14ac:dyDescent="0.2">
      <c r="A18" s="225" t="s">
        <v>292</v>
      </c>
      <c r="B18" s="114">
        <v>10</v>
      </c>
      <c r="C18" s="115">
        <f>SUM(C20:C25)</f>
        <v>20693544</v>
      </c>
      <c r="D18" s="115">
        <f>SUM(D20:D25)</f>
        <v>12479537</v>
      </c>
    </row>
    <row r="19" spans="1:8" x14ac:dyDescent="0.2">
      <c r="A19" s="226" t="s">
        <v>293</v>
      </c>
      <c r="B19" s="116"/>
      <c r="C19" s="117"/>
      <c r="D19" s="117"/>
    </row>
    <row r="20" spans="1:8" x14ac:dyDescent="0.2">
      <c r="A20" s="226" t="s">
        <v>294</v>
      </c>
      <c r="B20" s="118">
        <v>11</v>
      </c>
      <c r="C20" s="119">
        <v>14589849</v>
      </c>
      <c r="D20" s="120">
        <v>11571443</v>
      </c>
    </row>
    <row r="21" spans="1:8" x14ac:dyDescent="0.2">
      <c r="A21" s="227" t="s">
        <v>295</v>
      </c>
      <c r="B21" s="118">
        <v>12</v>
      </c>
      <c r="C21" s="261"/>
      <c r="D21" s="262"/>
    </row>
    <row r="22" spans="1:8" x14ac:dyDescent="0.2">
      <c r="A22" s="226" t="s">
        <v>296</v>
      </c>
      <c r="B22" s="118">
        <v>13</v>
      </c>
      <c r="C22" s="119">
        <v>5929720</v>
      </c>
      <c r="D22" s="120">
        <v>320419</v>
      </c>
      <c r="F22" s="121"/>
      <c r="G22" s="121"/>
      <c r="H22" s="121"/>
    </row>
    <row r="23" spans="1:8" x14ac:dyDescent="0.2">
      <c r="A23" s="226" t="s">
        <v>297</v>
      </c>
      <c r="B23" s="118">
        <v>14</v>
      </c>
      <c r="C23" s="122"/>
      <c r="D23" s="122"/>
    </row>
    <row r="24" spans="1:8" x14ac:dyDescent="0.2">
      <c r="A24" s="226" t="s">
        <v>298</v>
      </c>
      <c r="B24" s="118">
        <v>15</v>
      </c>
      <c r="C24" s="119">
        <v>22055</v>
      </c>
      <c r="D24" s="120">
        <v>12742</v>
      </c>
    </row>
    <row r="25" spans="1:8" x14ac:dyDescent="0.2">
      <c r="A25" s="226" t="s">
        <v>299</v>
      </c>
      <c r="B25" s="118">
        <v>16</v>
      </c>
      <c r="C25" s="119">
        <v>151920</v>
      </c>
      <c r="D25" s="120">
        <v>574933</v>
      </c>
    </row>
    <row r="26" spans="1:8" x14ac:dyDescent="0.2">
      <c r="A26" s="225" t="s">
        <v>300</v>
      </c>
      <c r="B26" s="114">
        <v>20</v>
      </c>
      <c r="C26" s="123">
        <f>SUM(C28:C34)</f>
        <v>22353421</v>
      </c>
      <c r="D26" s="124">
        <f>SUM(D28:D34)</f>
        <v>11692195</v>
      </c>
    </row>
    <row r="27" spans="1:8" x14ac:dyDescent="0.2">
      <c r="A27" s="226" t="s">
        <v>293</v>
      </c>
      <c r="B27" s="118"/>
      <c r="C27" s="126"/>
      <c r="D27" s="125"/>
    </row>
    <row r="28" spans="1:8" x14ac:dyDescent="0.2">
      <c r="A28" s="226" t="s">
        <v>301</v>
      </c>
      <c r="B28" s="118">
        <v>21</v>
      </c>
      <c r="C28" s="119">
        <v>14181814</v>
      </c>
      <c r="D28" s="120">
        <v>5666362</v>
      </c>
    </row>
    <row r="29" spans="1:8" x14ac:dyDescent="0.2">
      <c r="A29" s="226" t="s">
        <v>302</v>
      </c>
      <c r="B29" s="118">
        <v>22</v>
      </c>
      <c r="C29" s="119">
        <v>564765</v>
      </c>
      <c r="D29" s="120">
        <v>760118</v>
      </c>
    </row>
    <row r="30" spans="1:8" x14ac:dyDescent="0.2">
      <c r="A30" s="226" t="s">
        <v>303</v>
      </c>
      <c r="B30" s="118">
        <v>23</v>
      </c>
      <c r="C30" s="119">
        <v>4490946</v>
      </c>
      <c r="D30" s="120">
        <v>2609266</v>
      </c>
    </row>
    <row r="31" spans="1:8" x14ac:dyDescent="0.2">
      <c r="A31" s="226" t="s">
        <v>304</v>
      </c>
      <c r="B31" s="118">
        <v>24</v>
      </c>
      <c r="C31" s="119">
        <v>4700</v>
      </c>
      <c r="D31" s="120">
        <v>4752</v>
      </c>
    </row>
    <row r="32" spans="1:8" x14ac:dyDescent="0.2">
      <c r="A32" s="226" t="s">
        <v>305</v>
      </c>
      <c r="B32" s="118">
        <v>25</v>
      </c>
      <c r="C32" s="122"/>
      <c r="D32" s="122"/>
    </row>
    <row r="33" spans="1:4" x14ac:dyDescent="0.2">
      <c r="A33" s="226" t="s">
        <v>306</v>
      </c>
      <c r="B33" s="118">
        <v>26</v>
      </c>
      <c r="C33" s="119">
        <v>2037017</v>
      </c>
      <c r="D33" s="120">
        <v>1831045</v>
      </c>
    </row>
    <row r="34" spans="1:4" x14ac:dyDescent="0.2">
      <c r="A34" s="226" t="s">
        <v>307</v>
      </c>
      <c r="B34" s="118">
        <v>27</v>
      </c>
      <c r="C34" s="119">
        <v>1074179</v>
      </c>
      <c r="D34" s="120">
        <v>820652</v>
      </c>
    </row>
    <row r="35" spans="1:4" x14ac:dyDescent="0.2">
      <c r="A35" s="228" t="s">
        <v>308</v>
      </c>
      <c r="B35" s="114">
        <v>30</v>
      </c>
      <c r="C35" s="128">
        <f>C18-C26</f>
        <v>-1659877</v>
      </c>
      <c r="D35" s="128">
        <f>D18-D26</f>
        <v>787342</v>
      </c>
    </row>
    <row r="36" spans="1:4" x14ac:dyDescent="0.2">
      <c r="A36" s="229" t="s">
        <v>309</v>
      </c>
      <c r="B36" s="114"/>
      <c r="C36" s="129"/>
      <c r="D36" s="130"/>
    </row>
    <row r="37" spans="1:4" x14ac:dyDescent="0.2">
      <c r="A37" s="225" t="s">
        <v>310</v>
      </c>
      <c r="B37" s="114">
        <v>40</v>
      </c>
      <c r="C37" s="128">
        <f>SUM(C39:C50)</f>
        <v>3432</v>
      </c>
      <c r="D37" s="128">
        <f>SUM(D39:D50)</f>
        <v>27680</v>
      </c>
    </row>
    <row r="38" spans="1:4" x14ac:dyDescent="0.2">
      <c r="A38" s="230" t="s">
        <v>293</v>
      </c>
      <c r="B38" s="118"/>
      <c r="C38" s="126"/>
      <c r="D38" s="125"/>
    </row>
    <row r="39" spans="1:4" x14ac:dyDescent="0.2">
      <c r="A39" s="226" t="s">
        <v>311</v>
      </c>
      <c r="B39" s="118">
        <v>41</v>
      </c>
      <c r="C39" s="119">
        <v>816</v>
      </c>
      <c r="D39" s="120">
        <v>190</v>
      </c>
    </row>
    <row r="40" spans="1:4" x14ac:dyDescent="0.2">
      <c r="A40" s="226" t="s">
        <v>312</v>
      </c>
      <c r="B40" s="118">
        <v>42</v>
      </c>
      <c r="C40" s="119"/>
      <c r="D40" s="120"/>
    </row>
    <row r="41" spans="1:4" x14ac:dyDescent="0.2">
      <c r="A41" s="226" t="s">
        <v>313</v>
      </c>
      <c r="B41" s="118">
        <v>43</v>
      </c>
      <c r="C41" s="119">
        <v>399</v>
      </c>
      <c r="D41" s="120"/>
    </row>
    <row r="42" spans="1:4" ht="25.5" x14ac:dyDescent="0.2">
      <c r="A42" s="231" t="s">
        <v>314</v>
      </c>
      <c r="B42" s="118">
        <v>44</v>
      </c>
      <c r="C42" s="261"/>
      <c r="D42" s="262">
        <v>0</v>
      </c>
    </row>
    <row r="43" spans="1:4" x14ac:dyDescent="0.2">
      <c r="A43" s="226" t="s">
        <v>315</v>
      </c>
      <c r="B43" s="118">
        <v>45</v>
      </c>
      <c r="C43" s="119"/>
      <c r="D43" s="120">
        <v>0</v>
      </c>
    </row>
    <row r="44" spans="1:4" x14ac:dyDescent="0.2">
      <c r="A44" s="231" t="s">
        <v>316</v>
      </c>
      <c r="B44" s="118">
        <v>46</v>
      </c>
      <c r="C44" s="261"/>
      <c r="D44" s="262">
        <v>0</v>
      </c>
    </row>
    <row r="45" spans="1:4" x14ac:dyDescent="0.2">
      <c r="A45" s="232" t="s">
        <v>317</v>
      </c>
      <c r="B45" s="118">
        <v>47</v>
      </c>
      <c r="C45" s="261"/>
      <c r="D45" s="262"/>
    </row>
    <row r="46" spans="1:4" x14ac:dyDescent="0.2">
      <c r="A46" s="226" t="s">
        <v>318</v>
      </c>
      <c r="B46" s="118">
        <v>48</v>
      </c>
      <c r="C46" s="119"/>
      <c r="D46" s="120"/>
    </row>
    <row r="47" spans="1:4" x14ac:dyDescent="0.2">
      <c r="A47" s="226" t="s">
        <v>319</v>
      </c>
      <c r="B47" s="118">
        <v>49</v>
      </c>
      <c r="C47" s="119"/>
      <c r="D47" s="120"/>
    </row>
    <row r="48" spans="1:4" x14ac:dyDescent="0.2">
      <c r="A48" s="230" t="s">
        <v>320</v>
      </c>
      <c r="B48" s="118">
        <v>50</v>
      </c>
      <c r="C48" s="119"/>
      <c r="D48" s="120"/>
    </row>
    <row r="49" spans="1:4" x14ac:dyDescent="0.2">
      <c r="A49" s="226" t="s">
        <v>298</v>
      </c>
      <c r="B49" s="118">
        <v>51</v>
      </c>
      <c r="C49" s="119"/>
      <c r="D49" s="120"/>
    </row>
    <row r="50" spans="1:4" x14ac:dyDescent="0.2">
      <c r="A50" s="226" t="s">
        <v>299</v>
      </c>
      <c r="B50" s="118">
        <v>52</v>
      </c>
      <c r="C50" s="119">
        <v>2217</v>
      </c>
      <c r="D50" s="120">
        <v>27490</v>
      </c>
    </row>
    <row r="51" spans="1:4" x14ac:dyDescent="0.2">
      <c r="A51" s="225" t="s">
        <v>321</v>
      </c>
      <c r="B51" s="114">
        <v>60</v>
      </c>
      <c r="C51" s="128">
        <f>SUM(C53:C65)</f>
        <v>560843</v>
      </c>
      <c r="D51" s="128">
        <f>SUM(D53:D65)</f>
        <v>1579205</v>
      </c>
    </row>
    <row r="52" spans="1:4" x14ac:dyDescent="0.2">
      <c r="A52" s="230" t="s">
        <v>293</v>
      </c>
      <c r="B52" s="118"/>
      <c r="C52" s="119"/>
      <c r="D52" s="125"/>
    </row>
    <row r="53" spans="1:4" x14ac:dyDescent="0.2">
      <c r="A53" s="226" t="s">
        <v>322</v>
      </c>
      <c r="B53" s="118">
        <v>61</v>
      </c>
      <c r="C53" s="119">
        <v>188558</v>
      </c>
      <c r="D53" s="120">
        <v>241791</v>
      </c>
    </row>
    <row r="54" spans="1:4" x14ac:dyDescent="0.2">
      <c r="A54" s="226" t="s">
        <v>323</v>
      </c>
      <c r="B54" s="118">
        <v>62</v>
      </c>
      <c r="C54" s="119"/>
      <c r="D54" s="120"/>
    </row>
    <row r="55" spans="1:4" x14ac:dyDescent="0.2">
      <c r="A55" s="226" t="s">
        <v>324</v>
      </c>
      <c r="B55" s="118">
        <v>63</v>
      </c>
      <c r="C55" s="119">
        <v>249217</v>
      </c>
      <c r="D55" s="120">
        <v>81032</v>
      </c>
    </row>
    <row r="56" spans="1:4" ht="25.5" x14ac:dyDescent="0.2">
      <c r="A56" s="231" t="s">
        <v>325</v>
      </c>
      <c r="B56" s="118">
        <v>64</v>
      </c>
      <c r="C56" s="261"/>
      <c r="D56" s="262"/>
    </row>
    <row r="57" spans="1:4" x14ac:dyDescent="0.2">
      <c r="A57" s="226" t="s">
        <v>326</v>
      </c>
      <c r="B57" s="118">
        <v>65</v>
      </c>
      <c r="C57" s="119"/>
      <c r="D57" s="120">
        <v>0</v>
      </c>
    </row>
    <row r="58" spans="1:4" x14ac:dyDescent="0.2">
      <c r="A58" s="226" t="s">
        <v>327</v>
      </c>
      <c r="B58" s="118">
        <v>66</v>
      </c>
      <c r="C58" s="119"/>
      <c r="D58" s="120">
        <v>0</v>
      </c>
    </row>
    <row r="59" spans="1:4" x14ac:dyDescent="0.2">
      <c r="A59" s="233" t="s">
        <v>328</v>
      </c>
      <c r="B59" s="118">
        <v>67</v>
      </c>
      <c r="C59" s="119"/>
      <c r="D59" s="120">
        <v>1256153</v>
      </c>
    </row>
    <row r="60" spans="1:4" x14ac:dyDescent="0.2">
      <c r="A60" s="233" t="s">
        <v>329</v>
      </c>
      <c r="B60" s="118">
        <v>68</v>
      </c>
      <c r="C60" s="119"/>
      <c r="D60" s="120"/>
    </row>
    <row r="61" spans="1:4" x14ac:dyDescent="0.2">
      <c r="A61" s="226" t="s">
        <v>330</v>
      </c>
      <c r="B61" s="118">
        <v>69</v>
      </c>
      <c r="C61" s="119"/>
      <c r="D61" s="120"/>
    </row>
    <row r="62" spans="1:4" x14ac:dyDescent="0.2">
      <c r="A62" s="226" t="s">
        <v>331</v>
      </c>
      <c r="B62" s="118">
        <v>70</v>
      </c>
      <c r="C62" s="119"/>
      <c r="D62" s="120"/>
    </row>
    <row r="63" spans="1:4" x14ac:dyDescent="0.2">
      <c r="A63" s="226" t="s">
        <v>332</v>
      </c>
      <c r="B63" s="118">
        <v>71</v>
      </c>
      <c r="C63" s="119"/>
      <c r="D63" s="120">
        <v>0</v>
      </c>
    </row>
    <row r="64" spans="1:4" x14ac:dyDescent="0.2">
      <c r="A64" s="226" t="s">
        <v>333</v>
      </c>
      <c r="B64" s="118">
        <v>72</v>
      </c>
      <c r="C64" s="261"/>
      <c r="D64" s="262">
        <v>0</v>
      </c>
    </row>
    <row r="65" spans="1:4" x14ac:dyDescent="0.2">
      <c r="A65" s="226" t="s">
        <v>334</v>
      </c>
      <c r="B65" s="118">
        <v>73</v>
      </c>
      <c r="C65" s="119">
        <v>123068</v>
      </c>
      <c r="D65" s="120">
        <v>229</v>
      </c>
    </row>
    <row r="66" spans="1:4" x14ac:dyDescent="0.2">
      <c r="A66" s="228" t="s">
        <v>335</v>
      </c>
      <c r="B66" s="114">
        <v>80</v>
      </c>
      <c r="C66" s="128">
        <f>C37-C51</f>
        <v>-557411</v>
      </c>
      <c r="D66" s="128">
        <f>D37-D51</f>
        <v>-1551525</v>
      </c>
    </row>
    <row r="67" spans="1:4" x14ac:dyDescent="0.2">
      <c r="A67" s="229" t="s">
        <v>336</v>
      </c>
      <c r="B67" s="114"/>
      <c r="C67" s="129"/>
      <c r="D67" s="130"/>
    </row>
    <row r="68" spans="1:4" x14ac:dyDescent="0.2">
      <c r="A68" s="225" t="s">
        <v>337</v>
      </c>
      <c r="B68" s="114">
        <v>90</v>
      </c>
      <c r="C68" s="128">
        <f>SUM(C70:C73)</f>
        <v>0</v>
      </c>
      <c r="D68" s="128">
        <f>SUM(D70:D73)</f>
        <v>0</v>
      </c>
    </row>
    <row r="69" spans="1:4" x14ac:dyDescent="0.2">
      <c r="A69" s="230" t="s">
        <v>293</v>
      </c>
      <c r="B69" s="118"/>
      <c r="C69" s="126"/>
      <c r="D69" s="125"/>
    </row>
    <row r="70" spans="1:4" x14ac:dyDescent="0.2">
      <c r="A70" s="226" t="s">
        <v>338</v>
      </c>
      <c r="B70" s="118">
        <v>91</v>
      </c>
      <c r="C70" s="119"/>
      <c r="D70" s="125"/>
    </row>
    <row r="71" spans="1:4" x14ac:dyDescent="0.2">
      <c r="A71" s="226" t="s">
        <v>339</v>
      </c>
      <c r="B71" s="118">
        <v>92</v>
      </c>
      <c r="C71" s="119"/>
      <c r="D71" s="125"/>
    </row>
    <row r="72" spans="1:4" x14ac:dyDescent="0.2">
      <c r="A72" s="226" t="s">
        <v>340</v>
      </c>
      <c r="B72" s="118">
        <v>93</v>
      </c>
      <c r="C72" s="122"/>
      <c r="D72" s="127"/>
    </row>
    <row r="73" spans="1:4" x14ac:dyDescent="0.2">
      <c r="A73" s="226" t="s">
        <v>341</v>
      </c>
      <c r="B73" s="118">
        <v>94</v>
      </c>
      <c r="C73" s="119"/>
      <c r="D73" s="125"/>
    </row>
    <row r="74" spans="1:4" x14ac:dyDescent="0.2">
      <c r="A74" s="225" t="s">
        <v>342</v>
      </c>
      <c r="B74" s="112">
        <v>100</v>
      </c>
      <c r="C74" s="128">
        <f>SUM(C76:C80)</f>
        <v>3707</v>
      </c>
      <c r="D74" s="128">
        <f>SUM(D76:D80)</f>
        <v>3124</v>
      </c>
    </row>
    <row r="75" spans="1:4" x14ac:dyDescent="0.2">
      <c r="A75" s="230" t="s">
        <v>293</v>
      </c>
      <c r="B75" s="116"/>
      <c r="C75" s="126"/>
      <c r="D75" s="125"/>
    </row>
    <row r="76" spans="1:4" x14ac:dyDescent="0.2">
      <c r="A76" s="226" t="s">
        <v>343</v>
      </c>
      <c r="B76" s="116">
        <v>101</v>
      </c>
      <c r="C76" s="119"/>
      <c r="D76" s="120"/>
    </row>
    <row r="77" spans="1:4" x14ac:dyDescent="0.2">
      <c r="A77" s="226" t="s">
        <v>344</v>
      </c>
      <c r="B77" s="116">
        <v>102</v>
      </c>
      <c r="C77" s="122"/>
      <c r="D77" s="122">
        <v>0</v>
      </c>
    </row>
    <row r="78" spans="1:4" x14ac:dyDescent="0.2">
      <c r="A78" s="226" t="s">
        <v>345</v>
      </c>
      <c r="B78" s="116">
        <v>103</v>
      </c>
      <c r="C78" s="119"/>
      <c r="D78" s="120"/>
    </row>
    <row r="79" spans="1:4" x14ac:dyDescent="0.2">
      <c r="A79" s="226" t="s">
        <v>346</v>
      </c>
      <c r="B79" s="116">
        <v>104</v>
      </c>
      <c r="C79" s="119"/>
      <c r="D79" s="120"/>
    </row>
    <row r="80" spans="1:4" x14ac:dyDescent="0.2">
      <c r="A80" s="226" t="s">
        <v>347</v>
      </c>
      <c r="B80" s="116">
        <v>105</v>
      </c>
      <c r="C80" s="119">
        <v>3707</v>
      </c>
      <c r="D80" s="120">
        <v>3124</v>
      </c>
    </row>
    <row r="81" spans="1:4" x14ac:dyDescent="0.2">
      <c r="A81" s="228" t="s">
        <v>348</v>
      </c>
      <c r="B81" s="112">
        <v>110</v>
      </c>
      <c r="C81" s="128">
        <f>C68-C74</f>
        <v>-3707</v>
      </c>
      <c r="D81" s="128">
        <f>D68-D74</f>
        <v>-3124</v>
      </c>
    </row>
    <row r="82" spans="1:4" x14ac:dyDescent="0.2">
      <c r="A82" s="234" t="s">
        <v>349</v>
      </c>
      <c r="B82" s="112">
        <v>120</v>
      </c>
      <c r="C82" s="131">
        <v>794070</v>
      </c>
      <c r="D82" s="132">
        <v>52892</v>
      </c>
    </row>
    <row r="83" spans="1:4" x14ac:dyDescent="0.2">
      <c r="A83" s="235" t="s">
        <v>350</v>
      </c>
      <c r="B83" s="112">
        <v>130</v>
      </c>
      <c r="C83" s="131">
        <v>605</v>
      </c>
      <c r="D83" s="132">
        <v>-2604</v>
      </c>
    </row>
    <row r="84" spans="1:4" x14ac:dyDescent="0.2">
      <c r="A84" s="235" t="s">
        <v>351</v>
      </c>
      <c r="B84" s="112">
        <v>140</v>
      </c>
      <c r="C84" s="128">
        <f>C35+C66+C81+C82+C83</f>
        <v>-1426320</v>
      </c>
      <c r="D84" s="128">
        <f>D35+D66+D81+D82+D83</f>
        <v>-717019</v>
      </c>
    </row>
    <row r="85" spans="1:4" x14ac:dyDescent="0.2">
      <c r="A85" s="236" t="s">
        <v>352</v>
      </c>
      <c r="B85" s="116">
        <v>150</v>
      </c>
      <c r="C85" s="125">
        <v>12926457</v>
      </c>
      <c r="D85" s="133">
        <v>11793503</v>
      </c>
    </row>
    <row r="86" spans="1:4" x14ac:dyDescent="0.2">
      <c r="A86" s="236" t="s">
        <v>353</v>
      </c>
      <c r="B86" s="116">
        <v>160</v>
      </c>
      <c r="C86" s="134">
        <v>11500137</v>
      </c>
      <c r="D86" s="134">
        <v>11076484</v>
      </c>
    </row>
    <row r="87" spans="1:4" x14ac:dyDescent="0.2">
      <c r="A87" s="51"/>
      <c r="B87" s="51"/>
      <c r="C87" s="247"/>
      <c r="D87" s="247"/>
    </row>
    <row r="88" spans="1:4" x14ac:dyDescent="0.2">
      <c r="A88" s="51"/>
      <c r="B88" s="51"/>
      <c r="C88" s="247"/>
      <c r="D88" s="247"/>
    </row>
    <row r="89" spans="1:4" x14ac:dyDescent="0.2">
      <c r="A89" s="135"/>
      <c r="B89" s="136"/>
      <c r="C89" s="263"/>
      <c r="D89" s="137"/>
    </row>
    <row r="90" spans="1:4" ht="15" customHeight="1" x14ac:dyDescent="0.2">
      <c r="A90" s="47" t="s">
        <v>101</v>
      </c>
      <c r="B90" s="136"/>
      <c r="C90" s="138"/>
      <c r="D90" s="139"/>
    </row>
    <row r="91" spans="1:4" ht="20.25" customHeight="1" x14ac:dyDescent="0.2">
      <c r="A91" s="47" t="s">
        <v>102</v>
      </c>
      <c r="B91" s="141"/>
      <c r="C91" s="49" t="s">
        <v>103</v>
      </c>
      <c r="D91" s="247"/>
    </row>
    <row r="92" spans="1:4" x14ac:dyDescent="0.2">
      <c r="A92" s="143"/>
      <c r="B92" s="141"/>
      <c r="C92" s="109"/>
      <c r="D92" s="247"/>
    </row>
    <row r="93" spans="1:4" x14ac:dyDescent="0.2">
      <c r="A93" s="144" t="str">
        <f>Ф1!A147</f>
        <v xml:space="preserve">Chief Accountant                                                     ___________________                       </v>
      </c>
      <c r="B93" s="141"/>
      <c r="C93" s="264" t="str">
        <f>Ф1!C147</f>
        <v xml:space="preserve">Dinara T. Orazbekova </v>
      </c>
    </row>
    <row r="94" spans="1:4" x14ac:dyDescent="0.2">
      <c r="A94" s="140"/>
      <c r="B94" s="141"/>
    </row>
    <row r="95" spans="1:4" x14ac:dyDescent="0.2">
      <c r="A95" s="141" t="s">
        <v>100</v>
      </c>
      <c r="B95" s="141"/>
      <c r="C95" s="109"/>
    </row>
    <row r="97" spans="1:1" x14ac:dyDescent="0.2">
      <c r="A97" s="121"/>
    </row>
    <row r="98" spans="1:1" x14ac:dyDescent="0.2">
      <c r="A98" s="145"/>
    </row>
  </sheetData>
  <pageMargins left="0.70866141732283472" right="0.3" top="0.45" bottom="0.45" header="0.31496062992125984" footer="0.31496062992125984"/>
  <pageSetup paperSize="9" scale="62" orientation="portrait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M93"/>
  <sheetViews>
    <sheetView tabSelected="1" view="pageBreakPreview" zoomScale="80" zoomScaleNormal="100" zoomScaleSheetLayoutView="80" workbookViewId="0">
      <selection activeCell="J18" sqref="J18"/>
    </sheetView>
  </sheetViews>
  <sheetFormatPr defaultColWidth="9.28515625" defaultRowHeight="12" x14ac:dyDescent="0.2"/>
  <cols>
    <col min="1" max="1" width="74.28515625" style="146" customWidth="1"/>
    <col min="2" max="2" width="5.28515625" style="146" customWidth="1"/>
    <col min="3" max="3" width="14.28515625" style="187" bestFit="1" customWidth="1"/>
    <col min="4" max="6" width="13.28515625" style="187" customWidth="1"/>
    <col min="7" max="8" width="15.28515625" style="187" bestFit="1" customWidth="1"/>
    <col min="9" max="9" width="11.7109375" style="146" bestFit="1" customWidth="1"/>
    <col min="10" max="10" width="13" style="146" customWidth="1"/>
    <col min="11" max="11" width="16.7109375" style="146" customWidth="1"/>
    <col min="12" max="12" width="15" style="149" bestFit="1" customWidth="1"/>
    <col min="13" max="13" width="9.28515625" style="150" customWidth="1"/>
    <col min="14" max="18" width="9.28515625" style="150"/>
    <col min="19" max="19" width="9.28515625" style="150" customWidth="1"/>
    <col min="20" max="22" width="9.28515625" style="150"/>
    <col min="23" max="23" width="9.28515625" style="150" customWidth="1"/>
    <col min="24" max="25" width="9.28515625" style="150"/>
    <col min="26" max="27" width="9.28515625" style="150" customWidth="1"/>
    <col min="28" max="48" width="9.28515625" style="150"/>
    <col min="49" max="49" width="9.28515625" style="150" customWidth="1"/>
    <col min="50" max="56" width="9.28515625" style="150"/>
    <col min="57" max="57" width="9.28515625" style="150" customWidth="1"/>
    <col min="58" max="90" width="9.28515625" style="150"/>
    <col min="91" max="91" width="9.28515625" style="150" customWidth="1"/>
    <col min="92" max="16384" width="9.28515625" style="150"/>
  </cols>
  <sheetData>
    <row r="1" spans="1:12" ht="12.75" x14ac:dyDescent="0.2">
      <c r="B1" s="147"/>
      <c r="C1" s="148"/>
      <c r="D1" s="148"/>
      <c r="E1" s="148"/>
      <c r="F1" s="148"/>
      <c r="G1" s="237"/>
      <c r="H1" s="237"/>
      <c r="I1" s="238"/>
      <c r="J1" s="238"/>
      <c r="K1" s="192" t="s">
        <v>354</v>
      </c>
    </row>
    <row r="2" spans="1:12" ht="12.75" x14ac:dyDescent="0.2">
      <c r="B2" s="147"/>
      <c r="C2" s="148"/>
      <c r="D2" s="148"/>
      <c r="E2" s="148"/>
      <c r="F2" s="148"/>
      <c r="G2" s="237"/>
      <c r="H2" s="237"/>
      <c r="I2" s="238"/>
      <c r="J2" s="238"/>
      <c r="K2" s="192" t="s">
        <v>355</v>
      </c>
    </row>
    <row r="3" spans="1:12" ht="12.75" x14ac:dyDescent="0.2">
      <c r="B3" s="147"/>
      <c r="C3" s="148"/>
      <c r="D3" s="148"/>
      <c r="E3" s="148"/>
      <c r="F3" s="148"/>
      <c r="G3" s="237"/>
      <c r="H3" s="237"/>
      <c r="I3" s="238"/>
      <c r="J3" s="238"/>
      <c r="K3" s="192" t="s">
        <v>86</v>
      </c>
    </row>
    <row r="4" spans="1:12" ht="12.75" x14ac:dyDescent="0.2">
      <c r="B4" s="147"/>
      <c r="C4" s="148"/>
      <c r="D4" s="148"/>
      <c r="E4" s="148"/>
      <c r="F4" s="148"/>
      <c r="G4" s="237"/>
      <c r="H4" s="237"/>
      <c r="I4" s="238"/>
      <c r="J4" s="238"/>
      <c r="K4" s="192" t="s">
        <v>356</v>
      </c>
    </row>
    <row r="5" spans="1:12" x14ac:dyDescent="0.2">
      <c r="B5" s="147"/>
      <c r="C5" s="148"/>
      <c r="D5" s="148"/>
      <c r="E5" s="148"/>
      <c r="F5" s="148"/>
      <c r="G5" s="237"/>
      <c r="H5" s="237"/>
      <c r="I5" s="238"/>
      <c r="J5" s="238"/>
      <c r="K5" s="239" t="s">
        <v>357</v>
      </c>
    </row>
    <row r="6" spans="1:12" x14ac:dyDescent="0.2">
      <c r="A6" s="240" t="s">
        <v>88</v>
      </c>
      <c r="B6" s="147"/>
      <c r="C6" s="151" t="str">
        <f>Ф1!C6</f>
        <v>Ulba Metallurgical Plant JSC</v>
      </c>
      <c r="D6" s="148"/>
      <c r="E6" s="148"/>
      <c r="F6" s="148"/>
      <c r="G6" s="148"/>
      <c r="H6" s="148"/>
      <c r="I6" s="147"/>
      <c r="J6" s="147"/>
      <c r="K6" s="147"/>
    </row>
    <row r="7" spans="1:12" x14ac:dyDescent="0.2">
      <c r="A7" s="240"/>
      <c r="B7" s="147"/>
      <c r="C7" s="152"/>
      <c r="D7" s="148"/>
      <c r="E7" s="148"/>
      <c r="F7" s="148"/>
      <c r="G7" s="148"/>
      <c r="H7" s="148"/>
      <c r="I7" s="147"/>
      <c r="J7" s="147"/>
      <c r="K7" s="147"/>
    </row>
    <row r="8" spans="1:12" ht="12.75" x14ac:dyDescent="0.2">
      <c r="A8" s="210" t="s">
        <v>359</v>
      </c>
      <c r="B8" s="147"/>
      <c r="C8" s="152"/>
      <c r="D8" s="148"/>
      <c r="E8" s="148"/>
      <c r="F8" s="148"/>
      <c r="G8" s="148"/>
      <c r="H8" s="148"/>
      <c r="I8" s="147"/>
      <c r="J8" s="147"/>
      <c r="K8" s="147"/>
    </row>
    <row r="9" spans="1:12" x14ac:dyDescent="0.2">
      <c r="A9" s="240"/>
      <c r="B9" s="147"/>
      <c r="C9" s="152"/>
      <c r="D9" s="148"/>
      <c r="E9" s="148"/>
      <c r="F9" s="148"/>
      <c r="G9" s="148"/>
      <c r="H9" s="148"/>
      <c r="I9" s="147"/>
      <c r="J9" s="147"/>
      <c r="K9" s="147"/>
    </row>
    <row r="10" spans="1:12" x14ac:dyDescent="0.2">
      <c r="A10" s="240" t="s">
        <v>233</v>
      </c>
      <c r="B10" s="147"/>
      <c r="C10" s="153">
        <f>Ф1!C16</f>
        <v>44651</v>
      </c>
      <c r="D10" s="148"/>
      <c r="E10" s="148"/>
      <c r="F10" s="148"/>
      <c r="G10" s="148"/>
      <c r="H10" s="148"/>
      <c r="I10" s="147"/>
      <c r="J10" s="147"/>
      <c r="K10" s="147"/>
    </row>
    <row r="11" spans="1:12" x14ac:dyDescent="0.2">
      <c r="A11" s="154"/>
      <c r="B11" s="154"/>
      <c r="C11" s="155"/>
      <c r="D11" s="155"/>
      <c r="E11" s="155"/>
      <c r="F11" s="155"/>
      <c r="G11" s="155"/>
      <c r="H11" s="155"/>
      <c r="I11" s="154"/>
      <c r="J11" s="154"/>
      <c r="K11" s="156" t="s">
        <v>358</v>
      </c>
    </row>
    <row r="12" spans="1:12" s="157" customFormat="1" ht="38.25" customHeight="1" x14ac:dyDescent="0.2">
      <c r="A12" s="277" t="s">
        <v>234</v>
      </c>
      <c r="B12" s="277" t="s">
        <v>114</v>
      </c>
      <c r="C12" s="279" t="s">
        <v>360</v>
      </c>
      <c r="D12" s="280"/>
      <c r="E12" s="280"/>
      <c r="F12" s="280"/>
      <c r="G12" s="280"/>
      <c r="H12" s="281"/>
      <c r="I12" s="277" t="s">
        <v>361</v>
      </c>
      <c r="J12" s="277" t="s">
        <v>362</v>
      </c>
      <c r="K12" s="277" t="s">
        <v>363</v>
      </c>
      <c r="L12" s="149"/>
    </row>
    <row r="13" spans="1:12" s="157" customFormat="1" ht="48" x14ac:dyDescent="0.2">
      <c r="A13" s="278"/>
      <c r="B13" s="278"/>
      <c r="C13" s="241" t="s">
        <v>364</v>
      </c>
      <c r="D13" s="241" t="s">
        <v>212</v>
      </c>
      <c r="E13" s="241" t="s">
        <v>365</v>
      </c>
      <c r="F13" s="241" t="s">
        <v>366</v>
      </c>
      <c r="G13" s="241" t="s">
        <v>367</v>
      </c>
      <c r="H13" s="241" t="s">
        <v>216</v>
      </c>
      <c r="I13" s="278"/>
      <c r="J13" s="278"/>
      <c r="K13" s="278"/>
      <c r="L13" s="149"/>
    </row>
    <row r="14" spans="1:12" s="162" customFormat="1" x14ac:dyDescent="0.2">
      <c r="A14" s="242" t="s">
        <v>368</v>
      </c>
      <c r="B14" s="158" t="s">
        <v>1</v>
      </c>
      <c r="C14" s="159">
        <v>2755985</v>
      </c>
      <c r="D14" s="159">
        <v>0</v>
      </c>
      <c r="E14" s="159">
        <v>0</v>
      </c>
      <c r="F14" s="159">
        <v>232835</v>
      </c>
      <c r="G14" s="159">
        <v>68936033</v>
      </c>
      <c r="H14" s="159"/>
      <c r="I14" s="160">
        <f t="shared" ref="I14:I19" si="0">SUM(C14:H14)</f>
        <v>71924853</v>
      </c>
      <c r="J14" s="160"/>
      <c r="K14" s="160">
        <f t="shared" ref="K14:K19" si="1">I14+J14</f>
        <v>71924853</v>
      </c>
      <c r="L14" s="161"/>
    </row>
    <row r="15" spans="1:12" x14ac:dyDescent="0.2">
      <c r="A15" s="243" t="s">
        <v>369</v>
      </c>
      <c r="B15" s="163" t="s">
        <v>2</v>
      </c>
      <c r="C15" s="164"/>
      <c r="D15" s="164"/>
      <c r="E15" s="164"/>
      <c r="F15" s="164"/>
      <c r="G15" s="164"/>
      <c r="H15" s="164"/>
      <c r="I15" s="160">
        <f t="shared" si="0"/>
        <v>0</v>
      </c>
      <c r="J15" s="160"/>
      <c r="K15" s="160">
        <f t="shared" si="1"/>
        <v>0</v>
      </c>
    </row>
    <row r="16" spans="1:12" x14ac:dyDescent="0.2">
      <c r="A16" s="243" t="s">
        <v>370</v>
      </c>
      <c r="B16" s="163" t="s">
        <v>36</v>
      </c>
      <c r="C16" s="165">
        <f t="shared" ref="C16:H16" si="2">C14+C15</f>
        <v>2755985</v>
      </c>
      <c r="D16" s="165">
        <f t="shared" si="2"/>
        <v>0</v>
      </c>
      <c r="E16" s="165">
        <f t="shared" si="2"/>
        <v>0</v>
      </c>
      <c r="F16" s="165">
        <f t="shared" si="2"/>
        <v>232835</v>
      </c>
      <c r="G16" s="165">
        <f t="shared" si="2"/>
        <v>68936033</v>
      </c>
      <c r="H16" s="165">
        <f t="shared" si="2"/>
        <v>0</v>
      </c>
      <c r="I16" s="160">
        <f t="shared" si="0"/>
        <v>71924853</v>
      </c>
      <c r="J16" s="160">
        <f>J14+J15</f>
        <v>0</v>
      </c>
      <c r="K16" s="160">
        <f>I16+J16</f>
        <v>71924853</v>
      </c>
    </row>
    <row r="17" spans="1:12" x14ac:dyDescent="0.2">
      <c r="A17" s="244" t="s">
        <v>371</v>
      </c>
      <c r="B17" s="163" t="s">
        <v>18</v>
      </c>
      <c r="C17" s="165">
        <f t="shared" ref="C17:H17" si="3">C18+C19</f>
        <v>0</v>
      </c>
      <c r="D17" s="165">
        <f t="shared" si="3"/>
        <v>0</v>
      </c>
      <c r="E17" s="165">
        <f t="shared" si="3"/>
        <v>0</v>
      </c>
      <c r="F17" s="165">
        <f t="shared" si="3"/>
        <v>30323</v>
      </c>
      <c r="G17" s="165">
        <f t="shared" si="3"/>
        <v>5591228</v>
      </c>
      <c r="H17" s="165">
        <f t="shared" si="3"/>
        <v>0</v>
      </c>
      <c r="I17" s="160">
        <f t="shared" si="0"/>
        <v>5621551</v>
      </c>
      <c r="J17" s="160">
        <f>J18+J19</f>
        <v>0</v>
      </c>
      <c r="K17" s="160">
        <f t="shared" si="1"/>
        <v>5621551</v>
      </c>
    </row>
    <row r="18" spans="1:12" x14ac:dyDescent="0.2">
      <c r="A18" s="243" t="s">
        <v>372</v>
      </c>
      <c r="B18" s="163" t="s">
        <v>37</v>
      </c>
      <c r="C18" s="166"/>
      <c r="D18" s="166"/>
      <c r="E18" s="166"/>
      <c r="F18" s="166"/>
      <c r="G18" s="159">
        <v>5605793</v>
      </c>
      <c r="H18" s="159"/>
      <c r="I18" s="160">
        <f t="shared" si="0"/>
        <v>5605793</v>
      </c>
      <c r="J18" s="160"/>
      <c r="K18" s="160">
        <f t="shared" si="1"/>
        <v>5605793</v>
      </c>
    </row>
    <row r="19" spans="1:12" x14ac:dyDescent="0.2">
      <c r="A19" s="244" t="s">
        <v>373</v>
      </c>
      <c r="B19" s="163" t="s">
        <v>38</v>
      </c>
      <c r="C19" s="165">
        <f t="shared" ref="C19:H19" si="4">SUM(C21:C29)</f>
        <v>0</v>
      </c>
      <c r="D19" s="165">
        <f t="shared" si="4"/>
        <v>0</v>
      </c>
      <c r="E19" s="165">
        <f t="shared" si="4"/>
        <v>0</v>
      </c>
      <c r="F19" s="165">
        <f t="shared" si="4"/>
        <v>30323</v>
      </c>
      <c r="G19" s="165">
        <f t="shared" si="4"/>
        <v>-14565</v>
      </c>
      <c r="H19" s="165">
        <f t="shared" si="4"/>
        <v>0</v>
      </c>
      <c r="I19" s="160">
        <f t="shared" si="0"/>
        <v>15758</v>
      </c>
      <c r="J19" s="167">
        <f>SUM(J21:J29)</f>
        <v>0</v>
      </c>
      <c r="K19" s="160">
        <f t="shared" si="1"/>
        <v>15758</v>
      </c>
    </row>
    <row r="20" spans="1:12" x14ac:dyDescent="0.2">
      <c r="A20" s="244" t="s">
        <v>277</v>
      </c>
      <c r="B20" s="163"/>
      <c r="C20" s="164"/>
      <c r="D20" s="164"/>
      <c r="E20" s="164"/>
      <c r="F20" s="164"/>
      <c r="G20" s="164"/>
      <c r="H20" s="164"/>
      <c r="I20" s="168"/>
      <c r="J20" s="159"/>
      <c r="K20" s="159">
        <f>I20++J20</f>
        <v>0</v>
      </c>
    </row>
    <row r="21" spans="1:12" ht="24" x14ac:dyDescent="0.2">
      <c r="A21" s="243" t="s">
        <v>374</v>
      </c>
      <c r="B21" s="163" t="s">
        <v>39</v>
      </c>
      <c r="C21" s="166"/>
      <c r="D21" s="166"/>
      <c r="E21" s="166"/>
      <c r="F21" s="164"/>
      <c r="G21" s="166"/>
      <c r="H21" s="166"/>
      <c r="I21" s="169"/>
      <c r="J21" s="169"/>
      <c r="K21" s="159">
        <f t="shared" ref="K21:K29" si="5">I21++J21</f>
        <v>0</v>
      </c>
    </row>
    <row r="22" spans="1:12" ht="24" x14ac:dyDescent="0.2">
      <c r="A22" s="243" t="s">
        <v>375</v>
      </c>
      <c r="B22" s="163" t="s">
        <v>40</v>
      </c>
      <c r="C22" s="166"/>
      <c r="D22" s="166"/>
      <c r="E22" s="166"/>
      <c r="F22" s="164"/>
      <c r="G22" s="164"/>
      <c r="H22" s="164"/>
      <c r="I22" s="165">
        <f>SUM(C22:H22)</f>
        <v>0</v>
      </c>
      <c r="J22" s="160"/>
      <c r="K22" s="159">
        <f t="shared" si="5"/>
        <v>0</v>
      </c>
    </row>
    <row r="23" spans="1:12" x14ac:dyDescent="0.2">
      <c r="A23" s="243" t="s">
        <v>376</v>
      </c>
      <c r="B23" s="163" t="s">
        <v>41</v>
      </c>
      <c r="C23" s="166"/>
      <c r="D23" s="166"/>
      <c r="E23" s="166"/>
      <c r="F23" s="164"/>
      <c r="G23" s="164"/>
      <c r="H23" s="164"/>
      <c r="I23" s="169"/>
      <c r="J23" s="169"/>
      <c r="K23" s="159">
        <f t="shared" si="5"/>
        <v>0</v>
      </c>
    </row>
    <row r="24" spans="1:12" ht="24" x14ac:dyDescent="0.2">
      <c r="A24" s="244" t="s">
        <v>377</v>
      </c>
      <c r="B24" s="163" t="s">
        <v>42</v>
      </c>
      <c r="C24" s="166"/>
      <c r="D24" s="166"/>
      <c r="E24" s="166"/>
      <c r="F24" s="164"/>
      <c r="G24" s="164">
        <v>3829</v>
      </c>
      <c r="H24" s="164"/>
      <c r="I24" s="165">
        <f t="shared" ref="I24:I30" si="6">SUM(C24:H24)</f>
        <v>3829</v>
      </c>
      <c r="J24" s="160"/>
      <c r="K24" s="159">
        <f t="shared" si="5"/>
        <v>3829</v>
      </c>
    </row>
    <row r="25" spans="1:12" x14ac:dyDescent="0.2">
      <c r="A25" s="243" t="s">
        <v>378</v>
      </c>
      <c r="B25" s="163" t="s">
        <v>43</v>
      </c>
      <c r="C25" s="166"/>
      <c r="D25" s="166"/>
      <c r="E25" s="166"/>
      <c r="F25" s="164"/>
      <c r="G25" s="164">
        <v>-18394</v>
      </c>
      <c r="H25" s="164"/>
      <c r="I25" s="165">
        <f t="shared" si="6"/>
        <v>-18394</v>
      </c>
      <c r="J25" s="160"/>
      <c r="K25" s="159">
        <f t="shared" si="5"/>
        <v>-18394</v>
      </c>
    </row>
    <row r="26" spans="1:12" x14ac:dyDescent="0.2">
      <c r="A26" s="243" t="s">
        <v>379</v>
      </c>
      <c r="B26" s="163" t="s">
        <v>44</v>
      </c>
      <c r="C26" s="166"/>
      <c r="D26" s="166"/>
      <c r="E26" s="166"/>
      <c r="F26" s="164"/>
      <c r="G26" s="164"/>
      <c r="H26" s="164"/>
      <c r="I26" s="165">
        <f t="shared" si="6"/>
        <v>0</v>
      </c>
      <c r="J26" s="160"/>
      <c r="K26" s="159">
        <f t="shared" si="5"/>
        <v>0</v>
      </c>
    </row>
    <row r="27" spans="1:12" x14ac:dyDescent="0.2">
      <c r="A27" s="244" t="s">
        <v>380</v>
      </c>
      <c r="B27" s="163" t="s">
        <v>45</v>
      </c>
      <c r="C27" s="166"/>
      <c r="D27" s="166"/>
      <c r="E27" s="166"/>
      <c r="F27" s="164"/>
      <c r="G27" s="164"/>
      <c r="H27" s="164"/>
      <c r="I27" s="165">
        <f t="shared" si="6"/>
        <v>0</v>
      </c>
      <c r="J27" s="160"/>
      <c r="K27" s="159">
        <f t="shared" si="5"/>
        <v>0</v>
      </c>
    </row>
    <row r="28" spans="1:12" x14ac:dyDescent="0.2">
      <c r="A28" s="243" t="s">
        <v>381</v>
      </c>
      <c r="B28" s="163" t="s">
        <v>46</v>
      </c>
      <c r="C28" s="164"/>
      <c r="D28" s="164"/>
      <c r="E28" s="164"/>
      <c r="F28" s="164"/>
      <c r="G28" s="164"/>
      <c r="H28" s="164"/>
      <c r="I28" s="165">
        <f t="shared" si="6"/>
        <v>0</v>
      </c>
      <c r="J28" s="160"/>
      <c r="K28" s="159">
        <f t="shared" si="5"/>
        <v>0</v>
      </c>
    </row>
    <row r="29" spans="1:12" s="176" customFormat="1" x14ac:dyDescent="0.2">
      <c r="A29" s="244" t="s">
        <v>382</v>
      </c>
      <c r="B29" s="170" t="s">
        <v>47</v>
      </c>
      <c r="C29" s="171"/>
      <c r="D29" s="171"/>
      <c r="E29" s="171"/>
      <c r="F29" s="172">
        <v>30323</v>
      </c>
      <c r="G29" s="172"/>
      <c r="H29" s="172"/>
      <c r="I29" s="173">
        <f t="shared" si="6"/>
        <v>30323</v>
      </c>
      <c r="J29" s="174"/>
      <c r="K29" s="159">
        <f t="shared" si="5"/>
        <v>30323</v>
      </c>
      <c r="L29" s="175"/>
    </row>
    <row r="30" spans="1:12" x14ac:dyDescent="0.2">
      <c r="A30" s="244" t="s">
        <v>383</v>
      </c>
      <c r="B30" s="163" t="s">
        <v>48</v>
      </c>
      <c r="C30" s="177">
        <f t="shared" ref="C30:H30" si="7">SUM(C32+C37+C38+C39+C40+C41+C42+C43+C44)</f>
        <v>1971574</v>
      </c>
      <c r="D30" s="177">
        <f t="shared" si="7"/>
        <v>0</v>
      </c>
      <c r="E30" s="177">
        <f t="shared" si="7"/>
        <v>0</v>
      </c>
      <c r="F30" s="177">
        <f t="shared" si="7"/>
        <v>0</v>
      </c>
      <c r="G30" s="177">
        <f t="shared" si="7"/>
        <v>-4159127</v>
      </c>
      <c r="H30" s="177">
        <f t="shared" si="7"/>
        <v>0</v>
      </c>
      <c r="I30" s="165">
        <f t="shared" si="6"/>
        <v>-2187553</v>
      </c>
      <c r="J30" s="167">
        <f>SUM(J32+J37+J38+J39+J40+J41+J42+J43+J44)</f>
        <v>0</v>
      </c>
      <c r="K30" s="165">
        <f>I30+J30</f>
        <v>-2187553</v>
      </c>
    </row>
    <row r="31" spans="1:12" x14ac:dyDescent="0.2">
      <c r="A31" s="243" t="s">
        <v>277</v>
      </c>
      <c r="B31" s="163"/>
      <c r="C31" s="178"/>
      <c r="D31" s="178"/>
      <c r="E31" s="178"/>
      <c r="F31" s="178"/>
      <c r="G31" s="178"/>
      <c r="H31" s="178"/>
      <c r="I31" s="165"/>
      <c r="J31" s="168"/>
      <c r="K31" s="165">
        <f>I31+J31</f>
        <v>0</v>
      </c>
    </row>
    <row r="32" spans="1:12" x14ac:dyDescent="0.2">
      <c r="A32" s="244" t="s">
        <v>384</v>
      </c>
      <c r="B32" s="163" t="s">
        <v>49</v>
      </c>
      <c r="C32" s="177">
        <f t="shared" ref="C32:H32" si="8">SUM(C34:C36)</f>
        <v>0</v>
      </c>
      <c r="D32" s="177">
        <f t="shared" si="8"/>
        <v>0</v>
      </c>
      <c r="E32" s="177">
        <f t="shared" si="8"/>
        <v>0</v>
      </c>
      <c r="F32" s="177">
        <f t="shared" si="8"/>
        <v>0</v>
      </c>
      <c r="G32" s="177">
        <f t="shared" si="8"/>
        <v>0</v>
      </c>
      <c r="H32" s="177">
        <f t="shared" si="8"/>
        <v>0</v>
      </c>
      <c r="I32" s="165">
        <f>SUM(C32:H32)</f>
        <v>0</v>
      </c>
      <c r="J32" s="167">
        <f>SUM(J34:J36)</f>
        <v>0</v>
      </c>
      <c r="K32" s="165">
        <f t="shared" ref="K32:K47" si="9">I32+J32</f>
        <v>0</v>
      </c>
    </row>
    <row r="33" spans="1:12" x14ac:dyDescent="0.2">
      <c r="A33" s="243" t="s">
        <v>277</v>
      </c>
      <c r="B33" s="163"/>
      <c r="C33" s="178"/>
      <c r="D33" s="178"/>
      <c r="E33" s="178"/>
      <c r="F33" s="178"/>
      <c r="G33" s="178"/>
      <c r="H33" s="178"/>
      <c r="I33" s="164"/>
      <c r="J33" s="168"/>
      <c r="K33" s="165">
        <f t="shared" si="9"/>
        <v>0</v>
      </c>
    </row>
    <row r="34" spans="1:12" x14ac:dyDescent="0.2">
      <c r="A34" s="244" t="s">
        <v>385</v>
      </c>
      <c r="B34" s="163"/>
      <c r="C34" s="164"/>
      <c r="D34" s="164"/>
      <c r="E34" s="164"/>
      <c r="F34" s="164"/>
      <c r="G34" s="164"/>
      <c r="H34" s="164"/>
      <c r="I34" s="165">
        <f>SUM(C34:H34)</f>
        <v>0</v>
      </c>
      <c r="J34" s="160"/>
      <c r="K34" s="165">
        <f t="shared" si="9"/>
        <v>0</v>
      </c>
    </row>
    <row r="35" spans="1:12" x14ac:dyDescent="0.2">
      <c r="A35" s="244" t="s">
        <v>386</v>
      </c>
      <c r="B35" s="163"/>
      <c r="C35" s="164"/>
      <c r="D35" s="164"/>
      <c r="E35" s="164"/>
      <c r="F35" s="164"/>
      <c r="G35" s="164"/>
      <c r="H35" s="164"/>
      <c r="I35" s="165">
        <f t="shared" ref="I35:I81" si="10">SUM(C35:H35)</f>
        <v>0</v>
      </c>
      <c r="J35" s="160"/>
      <c r="K35" s="165">
        <f t="shared" si="9"/>
        <v>0</v>
      </c>
    </row>
    <row r="36" spans="1:12" x14ac:dyDescent="0.2">
      <c r="A36" s="244" t="s">
        <v>387</v>
      </c>
      <c r="B36" s="163"/>
      <c r="C36" s="164"/>
      <c r="D36" s="164"/>
      <c r="E36" s="164"/>
      <c r="F36" s="164"/>
      <c r="G36" s="164"/>
      <c r="H36" s="164"/>
      <c r="I36" s="165">
        <f t="shared" si="10"/>
        <v>0</v>
      </c>
      <c r="J36" s="160"/>
      <c r="K36" s="165">
        <f t="shared" si="9"/>
        <v>0</v>
      </c>
    </row>
    <row r="37" spans="1:12" x14ac:dyDescent="0.2">
      <c r="A37" s="244" t="s">
        <v>388</v>
      </c>
      <c r="B37" s="163" t="s">
        <v>50</v>
      </c>
      <c r="C37" s="164"/>
      <c r="D37" s="164"/>
      <c r="E37" s="164"/>
      <c r="F37" s="164"/>
      <c r="G37" s="164"/>
      <c r="H37" s="164"/>
      <c r="I37" s="165">
        <f t="shared" si="10"/>
        <v>0</v>
      </c>
      <c r="J37" s="160"/>
      <c r="K37" s="165">
        <f t="shared" si="9"/>
        <v>0</v>
      </c>
    </row>
    <row r="38" spans="1:12" x14ac:dyDescent="0.2">
      <c r="A38" s="244" t="s">
        <v>389</v>
      </c>
      <c r="B38" s="163" t="s">
        <v>51</v>
      </c>
      <c r="C38" s="164">
        <v>1971574</v>
      </c>
      <c r="D38" s="164"/>
      <c r="E38" s="164"/>
      <c r="F38" s="164"/>
      <c r="G38" s="164"/>
      <c r="H38" s="164"/>
      <c r="I38" s="165">
        <f t="shared" si="10"/>
        <v>1971574</v>
      </c>
      <c r="J38" s="160"/>
      <c r="K38" s="165">
        <f t="shared" si="9"/>
        <v>1971574</v>
      </c>
    </row>
    <row r="39" spans="1:12" x14ac:dyDescent="0.2">
      <c r="A39" s="244" t="s">
        <v>390</v>
      </c>
      <c r="B39" s="163" t="s">
        <v>52</v>
      </c>
      <c r="C39" s="164"/>
      <c r="D39" s="164"/>
      <c r="E39" s="164"/>
      <c r="F39" s="164"/>
      <c r="G39" s="164"/>
      <c r="H39" s="164"/>
      <c r="I39" s="165">
        <f t="shared" si="10"/>
        <v>0</v>
      </c>
      <c r="J39" s="160"/>
      <c r="K39" s="165">
        <f t="shared" si="9"/>
        <v>0</v>
      </c>
    </row>
    <row r="40" spans="1:12" x14ac:dyDescent="0.2">
      <c r="A40" s="244" t="s">
        <v>391</v>
      </c>
      <c r="B40" s="163" t="s">
        <v>53</v>
      </c>
      <c r="C40" s="164"/>
      <c r="D40" s="164"/>
      <c r="E40" s="164"/>
      <c r="F40" s="164"/>
      <c r="G40" s="164"/>
      <c r="H40" s="164"/>
      <c r="I40" s="165">
        <f t="shared" si="10"/>
        <v>0</v>
      </c>
      <c r="J40" s="160"/>
      <c r="K40" s="165">
        <f t="shared" si="9"/>
        <v>0</v>
      </c>
    </row>
    <row r="41" spans="1:12" x14ac:dyDescent="0.2">
      <c r="A41" s="244" t="s">
        <v>392</v>
      </c>
      <c r="B41" s="163" t="s">
        <v>54</v>
      </c>
      <c r="C41" s="164"/>
      <c r="D41" s="164"/>
      <c r="E41" s="164"/>
      <c r="F41" s="164"/>
      <c r="G41" s="164">
        <v>-4159127</v>
      </c>
      <c r="H41" s="164"/>
      <c r="I41" s="165">
        <f t="shared" si="10"/>
        <v>-4159127</v>
      </c>
      <c r="J41" s="160"/>
      <c r="K41" s="165">
        <f t="shared" si="9"/>
        <v>-4159127</v>
      </c>
    </row>
    <row r="42" spans="1:12" x14ac:dyDescent="0.2">
      <c r="A42" s="244" t="s">
        <v>393</v>
      </c>
      <c r="B42" s="163" t="s">
        <v>55</v>
      </c>
      <c r="C42" s="164"/>
      <c r="D42" s="164"/>
      <c r="E42" s="164"/>
      <c r="F42" s="164"/>
      <c r="G42" s="164"/>
      <c r="H42" s="164"/>
      <c r="I42" s="165">
        <f t="shared" si="10"/>
        <v>0</v>
      </c>
      <c r="J42" s="160"/>
      <c r="K42" s="165">
        <f t="shared" si="9"/>
        <v>0</v>
      </c>
    </row>
    <row r="43" spans="1:12" x14ac:dyDescent="0.2">
      <c r="A43" s="244" t="s">
        <v>394</v>
      </c>
      <c r="B43" s="163" t="s">
        <v>56</v>
      </c>
      <c r="C43" s="164"/>
      <c r="D43" s="164"/>
      <c r="E43" s="164"/>
      <c r="F43" s="164"/>
      <c r="G43" s="164"/>
      <c r="H43" s="164"/>
      <c r="I43" s="165">
        <f t="shared" si="10"/>
        <v>0</v>
      </c>
      <c r="J43" s="160"/>
      <c r="K43" s="165">
        <f t="shared" si="9"/>
        <v>0</v>
      </c>
    </row>
    <row r="44" spans="1:12" x14ac:dyDescent="0.2">
      <c r="A44" s="243" t="s">
        <v>395</v>
      </c>
      <c r="B44" s="163" t="s">
        <v>57</v>
      </c>
      <c r="C44" s="164"/>
      <c r="D44" s="164"/>
      <c r="E44" s="164"/>
      <c r="F44" s="164"/>
      <c r="G44" s="164"/>
      <c r="H44" s="164"/>
      <c r="I44" s="165">
        <f t="shared" si="10"/>
        <v>0</v>
      </c>
      <c r="J44" s="160"/>
      <c r="K44" s="165">
        <f t="shared" si="9"/>
        <v>0</v>
      </c>
    </row>
    <row r="45" spans="1:12" x14ac:dyDescent="0.2">
      <c r="A45" s="244" t="s">
        <v>396</v>
      </c>
      <c r="B45" s="163" t="s">
        <v>58</v>
      </c>
      <c r="C45" s="164">
        <v>-322390</v>
      </c>
      <c r="D45" s="164"/>
      <c r="E45" s="164"/>
      <c r="F45" s="164"/>
      <c r="G45" s="164"/>
      <c r="H45" s="164"/>
      <c r="I45" s="165">
        <f t="shared" si="10"/>
        <v>-322390</v>
      </c>
      <c r="J45" s="160"/>
      <c r="K45" s="165">
        <f t="shared" si="9"/>
        <v>-322390</v>
      </c>
    </row>
    <row r="46" spans="1:12" s="162" customFormat="1" x14ac:dyDescent="0.2">
      <c r="A46" s="245" t="s">
        <v>397</v>
      </c>
      <c r="B46" s="158" t="s">
        <v>59</v>
      </c>
      <c r="C46" s="179">
        <f>SUM(C16+C17+C30+C45)</f>
        <v>4405169</v>
      </c>
      <c r="D46" s="179">
        <f t="shared" ref="D46:H46" si="11">SUM(D16+D17+D30)</f>
        <v>0</v>
      </c>
      <c r="E46" s="179">
        <f t="shared" si="11"/>
        <v>0</v>
      </c>
      <c r="F46" s="179">
        <f t="shared" si="11"/>
        <v>263158</v>
      </c>
      <c r="G46" s="179">
        <f>SUM(G16+G17+G30)</f>
        <v>70368134</v>
      </c>
      <c r="H46" s="179">
        <f t="shared" si="11"/>
        <v>0</v>
      </c>
      <c r="I46" s="165">
        <f t="shared" si="10"/>
        <v>75036461</v>
      </c>
      <c r="J46" s="167">
        <f>SUM(J16+J17+J30)</f>
        <v>0</v>
      </c>
      <c r="K46" s="165">
        <f t="shared" si="9"/>
        <v>75036461</v>
      </c>
      <c r="L46" s="161"/>
    </row>
    <row r="47" spans="1:12" x14ac:dyDescent="0.2">
      <c r="A47" s="244" t="s">
        <v>369</v>
      </c>
      <c r="B47" s="163" t="s">
        <v>60</v>
      </c>
      <c r="C47" s="164"/>
      <c r="D47" s="164"/>
      <c r="E47" s="164"/>
      <c r="F47" s="164"/>
      <c r="G47" s="164"/>
      <c r="H47" s="164"/>
      <c r="I47" s="165">
        <f t="shared" si="10"/>
        <v>0</v>
      </c>
      <c r="J47" s="160"/>
      <c r="K47" s="165">
        <f t="shared" si="9"/>
        <v>0</v>
      </c>
    </row>
    <row r="48" spans="1:12" ht="12.75" x14ac:dyDescent="0.2">
      <c r="A48" s="246" t="s">
        <v>398</v>
      </c>
      <c r="B48" s="163"/>
      <c r="C48" s="164"/>
      <c r="D48" s="164"/>
      <c r="E48" s="164"/>
      <c r="F48" s="164"/>
      <c r="G48" s="164"/>
      <c r="H48" s="164"/>
      <c r="I48" s="160"/>
      <c r="J48" s="160"/>
      <c r="K48" s="160"/>
    </row>
    <row r="49" spans="1:13" ht="12.75" x14ac:dyDescent="0.2">
      <c r="A49" s="246" t="s">
        <v>399</v>
      </c>
      <c r="B49" s="163"/>
      <c r="C49" s="164"/>
      <c r="D49" s="164"/>
      <c r="E49" s="164"/>
      <c r="F49" s="164"/>
      <c r="G49" s="164"/>
      <c r="H49" s="164"/>
      <c r="I49" s="160"/>
      <c r="J49" s="160"/>
      <c r="K49" s="160"/>
    </row>
    <row r="50" spans="1:13" ht="12.75" x14ac:dyDescent="0.2">
      <c r="A50" s="246" t="s">
        <v>400</v>
      </c>
      <c r="B50" s="163"/>
      <c r="C50" s="164"/>
      <c r="D50" s="164"/>
      <c r="E50" s="164"/>
      <c r="F50" s="164"/>
      <c r="G50" s="164"/>
      <c r="H50" s="164"/>
      <c r="I50" s="160"/>
      <c r="J50" s="160"/>
      <c r="K50" s="160"/>
    </row>
    <row r="51" spans="1:13" x14ac:dyDescent="0.2">
      <c r="A51" s="244" t="s">
        <v>401</v>
      </c>
      <c r="B51" s="163" t="s">
        <v>61</v>
      </c>
      <c r="C51" s="177">
        <f>C46+C47</f>
        <v>4405169</v>
      </c>
      <c r="D51" s="177">
        <f t="shared" ref="D51:H51" si="12">D46+D47</f>
        <v>0</v>
      </c>
      <c r="E51" s="177">
        <f t="shared" si="12"/>
        <v>0</v>
      </c>
      <c r="F51" s="177">
        <f t="shared" si="12"/>
        <v>263158</v>
      </c>
      <c r="G51" s="177">
        <f>G46+G47</f>
        <v>70368134</v>
      </c>
      <c r="H51" s="177">
        <f t="shared" si="12"/>
        <v>0</v>
      </c>
      <c r="I51" s="165">
        <f t="shared" si="10"/>
        <v>75036461</v>
      </c>
      <c r="J51" s="167">
        <f>J46+J47</f>
        <v>0</v>
      </c>
      <c r="K51" s="165">
        <f>I51+J51</f>
        <v>75036461</v>
      </c>
    </row>
    <row r="52" spans="1:13" x14ac:dyDescent="0.2">
      <c r="A52" s="243" t="s">
        <v>402</v>
      </c>
      <c r="B52" s="163" t="s">
        <v>35</v>
      </c>
      <c r="C52" s="177">
        <f t="shared" ref="C52:H52" si="13">C53+C54</f>
        <v>0</v>
      </c>
      <c r="D52" s="177">
        <f t="shared" si="13"/>
        <v>0</v>
      </c>
      <c r="E52" s="177">
        <f t="shared" si="13"/>
        <v>0</v>
      </c>
      <c r="F52" s="177">
        <f t="shared" si="13"/>
        <v>33153</v>
      </c>
      <c r="G52" s="177">
        <v>1980257</v>
      </c>
      <c r="H52" s="177">
        <f t="shared" si="13"/>
        <v>0</v>
      </c>
      <c r="I52" s="165">
        <f t="shared" si="10"/>
        <v>2013410</v>
      </c>
      <c r="J52" s="167">
        <f>J53+J54</f>
        <v>0</v>
      </c>
      <c r="K52" s="165">
        <f t="shared" ref="K52:K53" si="14">I52+J52</f>
        <v>2013410</v>
      </c>
    </row>
    <row r="53" spans="1:13" x14ac:dyDescent="0.2">
      <c r="A53" s="244" t="s">
        <v>403</v>
      </c>
      <c r="B53" s="163" t="s">
        <v>62</v>
      </c>
      <c r="C53" s="164"/>
      <c r="D53" s="166"/>
      <c r="E53" s="166"/>
      <c r="F53" s="166"/>
      <c r="G53" s="159">
        <v>1980257</v>
      </c>
      <c r="H53" s="159"/>
      <c r="I53" s="165">
        <f t="shared" si="10"/>
        <v>1980257</v>
      </c>
      <c r="J53" s="160"/>
      <c r="K53" s="165">
        <f t="shared" si="14"/>
        <v>1980257</v>
      </c>
      <c r="M53" s="180"/>
    </row>
    <row r="54" spans="1:13" x14ac:dyDescent="0.2">
      <c r="A54" s="244" t="s">
        <v>404</v>
      </c>
      <c r="B54" s="163" t="s">
        <v>63</v>
      </c>
      <c r="C54" s="165">
        <f t="shared" ref="C54:H54" si="15">SUM(C56:C64)</f>
        <v>0</v>
      </c>
      <c r="D54" s="165">
        <f t="shared" si="15"/>
        <v>0</v>
      </c>
      <c r="E54" s="165">
        <f t="shared" si="15"/>
        <v>0</v>
      </c>
      <c r="F54" s="165">
        <f t="shared" si="15"/>
        <v>33153</v>
      </c>
      <c r="G54" s="165"/>
      <c r="H54" s="165">
        <f t="shared" si="15"/>
        <v>0</v>
      </c>
      <c r="I54" s="165">
        <f t="shared" si="10"/>
        <v>33153</v>
      </c>
      <c r="J54" s="167">
        <f>SUM(J56:J64)</f>
        <v>0</v>
      </c>
      <c r="K54" s="165">
        <f>I54+J54</f>
        <v>33153</v>
      </c>
    </row>
    <row r="55" spans="1:13" x14ac:dyDescent="0.2">
      <c r="A55" s="243" t="s">
        <v>277</v>
      </c>
      <c r="B55" s="163"/>
      <c r="C55" s="164"/>
      <c r="D55" s="164"/>
      <c r="E55" s="164"/>
      <c r="F55" s="164"/>
      <c r="G55" s="164"/>
      <c r="H55" s="164"/>
      <c r="I55" s="165">
        <f t="shared" si="10"/>
        <v>0</v>
      </c>
      <c r="J55" s="168"/>
      <c r="K55" s="165">
        <f>I55+J55</f>
        <v>0</v>
      </c>
    </row>
    <row r="56" spans="1:13" ht="24" x14ac:dyDescent="0.2">
      <c r="A56" s="243" t="s">
        <v>374</v>
      </c>
      <c r="B56" s="163" t="s">
        <v>64</v>
      </c>
      <c r="C56" s="166"/>
      <c r="D56" s="166"/>
      <c r="E56" s="166"/>
      <c r="F56" s="164"/>
      <c r="G56" s="166"/>
      <c r="H56" s="166"/>
      <c r="I56" s="165">
        <f t="shared" si="10"/>
        <v>0</v>
      </c>
      <c r="J56" s="160"/>
      <c r="K56" s="165">
        <f t="shared" ref="K56:K64" si="16">I56+J56</f>
        <v>0</v>
      </c>
    </row>
    <row r="57" spans="1:13" ht="24" x14ac:dyDescent="0.2">
      <c r="A57" s="243" t="s">
        <v>375</v>
      </c>
      <c r="B57" s="163" t="s">
        <v>65</v>
      </c>
      <c r="C57" s="164"/>
      <c r="D57" s="164"/>
      <c r="E57" s="164"/>
      <c r="F57" s="164"/>
      <c r="G57" s="164"/>
      <c r="H57" s="164"/>
      <c r="I57" s="165">
        <f t="shared" si="10"/>
        <v>0</v>
      </c>
      <c r="J57" s="160"/>
      <c r="K57" s="165">
        <f t="shared" si="16"/>
        <v>0</v>
      </c>
    </row>
    <row r="58" spans="1:13" x14ac:dyDescent="0.2">
      <c r="A58" s="243" t="s">
        <v>376</v>
      </c>
      <c r="B58" s="163" t="s">
        <v>66</v>
      </c>
      <c r="C58" s="166"/>
      <c r="D58" s="166"/>
      <c r="E58" s="166"/>
      <c r="F58" s="164"/>
      <c r="G58" s="166"/>
      <c r="H58" s="166"/>
      <c r="I58" s="165">
        <f t="shared" si="10"/>
        <v>0</v>
      </c>
      <c r="J58" s="160"/>
      <c r="K58" s="165">
        <f t="shared" si="16"/>
        <v>0</v>
      </c>
    </row>
    <row r="59" spans="1:13" ht="24" x14ac:dyDescent="0.2">
      <c r="A59" s="244" t="s">
        <v>377</v>
      </c>
      <c r="B59" s="163" t="s">
        <v>67</v>
      </c>
      <c r="C59" s="164"/>
      <c r="D59" s="164"/>
      <c r="E59" s="164"/>
      <c r="F59" s="164"/>
      <c r="G59" s="164"/>
      <c r="H59" s="164"/>
      <c r="I59" s="165">
        <f t="shared" si="10"/>
        <v>0</v>
      </c>
      <c r="J59" s="160"/>
      <c r="K59" s="165">
        <f t="shared" si="16"/>
        <v>0</v>
      </c>
    </row>
    <row r="60" spans="1:13" x14ac:dyDescent="0.2">
      <c r="A60" s="243" t="s">
        <v>378</v>
      </c>
      <c r="B60" s="163" t="s">
        <v>68</v>
      </c>
      <c r="C60" s="164"/>
      <c r="D60" s="164"/>
      <c r="E60" s="164"/>
      <c r="F60" s="164"/>
      <c r="G60" s="164"/>
      <c r="H60" s="164"/>
      <c r="I60" s="165">
        <f t="shared" si="10"/>
        <v>0</v>
      </c>
      <c r="J60" s="160"/>
      <c r="K60" s="165">
        <f t="shared" si="16"/>
        <v>0</v>
      </c>
    </row>
    <row r="61" spans="1:13" x14ac:dyDescent="0.2">
      <c r="A61" s="243" t="s">
        <v>379</v>
      </c>
      <c r="B61" s="163" t="s">
        <v>69</v>
      </c>
      <c r="C61" s="166"/>
      <c r="D61" s="166"/>
      <c r="E61" s="164"/>
      <c r="F61" s="164"/>
      <c r="G61" s="166"/>
      <c r="H61" s="166"/>
      <c r="I61" s="165">
        <f t="shared" si="10"/>
        <v>0</v>
      </c>
      <c r="J61" s="160"/>
      <c r="K61" s="165">
        <f t="shared" si="16"/>
        <v>0</v>
      </c>
    </row>
    <row r="62" spans="1:13" ht="23.25" customHeight="1" x14ac:dyDescent="0.2">
      <c r="A62" s="244" t="s">
        <v>380</v>
      </c>
      <c r="B62" s="163" t="s">
        <v>70</v>
      </c>
      <c r="C62" s="166"/>
      <c r="D62" s="166"/>
      <c r="E62" s="166"/>
      <c r="F62" s="164"/>
      <c r="G62" s="166"/>
      <c r="H62" s="166"/>
      <c r="I62" s="165">
        <f t="shared" si="10"/>
        <v>0</v>
      </c>
      <c r="J62" s="160"/>
      <c r="K62" s="165">
        <f t="shared" si="16"/>
        <v>0</v>
      </c>
    </row>
    <row r="63" spans="1:13" x14ac:dyDescent="0.2">
      <c r="A63" s="243" t="s">
        <v>381</v>
      </c>
      <c r="B63" s="163" t="s">
        <v>71</v>
      </c>
      <c r="C63" s="164"/>
      <c r="D63" s="164"/>
      <c r="E63" s="164"/>
      <c r="F63" s="164"/>
      <c r="G63" s="164"/>
      <c r="H63" s="164"/>
      <c r="I63" s="165">
        <f t="shared" si="10"/>
        <v>0</v>
      </c>
      <c r="J63" s="160"/>
      <c r="K63" s="165">
        <f t="shared" si="16"/>
        <v>0</v>
      </c>
    </row>
    <row r="64" spans="1:13" x14ac:dyDescent="0.2">
      <c r="A64" s="244" t="s">
        <v>382</v>
      </c>
      <c r="B64" s="163" t="s">
        <v>72</v>
      </c>
      <c r="C64" s="166"/>
      <c r="D64" s="166"/>
      <c r="E64" s="166"/>
      <c r="F64" s="164">
        <v>33153</v>
      </c>
      <c r="G64" s="166"/>
      <c r="H64" s="166"/>
      <c r="I64" s="165">
        <f t="shared" si="10"/>
        <v>33153</v>
      </c>
      <c r="J64" s="160"/>
      <c r="K64" s="165">
        <f t="shared" si="16"/>
        <v>33153</v>
      </c>
    </row>
    <row r="65" spans="1:11" x14ac:dyDescent="0.2">
      <c r="A65" s="244" t="s">
        <v>405</v>
      </c>
      <c r="B65" s="163" t="s">
        <v>73</v>
      </c>
      <c r="C65" s="177">
        <f>SUM(C67+C72+C73+C74+C75+C76+C77+C78+C79)</f>
        <v>0</v>
      </c>
      <c r="D65" s="177">
        <f t="shared" ref="D65:H65" si="17">SUM(D67+D72+D73+D74+D75+D76+D77+D78+D79)</f>
        <v>0</v>
      </c>
      <c r="E65" s="177">
        <f t="shared" si="17"/>
        <v>0</v>
      </c>
      <c r="F65" s="177">
        <f t="shared" si="17"/>
        <v>0</v>
      </c>
      <c r="G65" s="177">
        <f t="shared" si="17"/>
        <v>0</v>
      </c>
      <c r="H65" s="177">
        <f t="shared" si="17"/>
        <v>0</v>
      </c>
      <c r="I65" s="165">
        <f t="shared" si="10"/>
        <v>0</v>
      </c>
      <c r="J65" s="167">
        <f>SUM(J67+J72+J73+J74+J75+J76+J77+J78+J79)</f>
        <v>0</v>
      </c>
      <c r="K65" s="165">
        <f>I65+J65</f>
        <v>0</v>
      </c>
    </row>
    <row r="66" spans="1:11" x14ac:dyDescent="0.2">
      <c r="A66" s="243" t="s">
        <v>277</v>
      </c>
      <c r="B66" s="163"/>
      <c r="C66" s="178"/>
      <c r="D66" s="178"/>
      <c r="E66" s="178"/>
      <c r="F66" s="178"/>
      <c r="G66" s="178"/>
      <c r="H66" s="178"/>
      <c r="I66" s="165"/>
      <c r="J66" s="168"/>
      <c r="K66" s="165"/>
    </row>
    <row r="67" spans="1:11" x14ac:dyDescent="0.2">
      <c r="A67" s="244" t="s">
        <v>384</v>
      </c>
      <c r="B67" s="163" t="s">
        <v>74</v>
      </c>
      <c r="C67" s="177">
        <f t="shared" ref="C67:H67" si="18">SUM(C69:C71)</f>
        <v>0</v>
      </c>
      <c r="D67" s="177">
        <f t="shared" si="18"/>
        <v>0</v>
      </c>
      <c r="E67" s="177">
        <f t="shared" si="18"/>
        <v>0</v>
      </c>
      <c r="F67" s="177">
        <f t="shared" si="18"/>
        <v>0</v>
      </c>
      <c r="G67" s="177">
        <f t="shared" si="18"/>
        <v>0</v>
      </c>
      <c r="H67" s="177">
        <f t="shared" si="18"/>
        <v>0</v>
      </c>
      <c r="I67" s="165">
        <f t="shared" si="10"/>
        <v>0</v>
      </c>
      <c r="J67" s="167">
        <f>SUM(J69:J71)</f>
        <v>0</v>
      </c>
      <c r="K67" s="165">
        <f>I67+J67</f>
        <v>0</v>
      </c>
    </row>
    <row r="68" spans="1:11" x14ac:dyDescent="0.2">
      <c r="A68" s="243" t="s">
        <v>277</v>
      </c>
      <c r="B68" s="163"/>
      <c r="C68" s="178"/>
      <c r="D68" s="178"/>
      <c r="E68" s="178"/>
      <c r="F68" s="178"/>
      <c r="G68" s="178"/>
      <c r="H68" s="178"/>
      <c r="I68" s="165"/>
      <c r="J68" s="168"/>
      <c r="K68" s="165">
        <f>I68+J68</f>
        <v>0</v>
      </c>
    </row>
    <row r="69" spans="1:11" x14ac:dyDescent="0.2">
      <c r="A69" s="244" t="s">
        <v>385</v>
      </c>
      <c r="B69" s="163"/>
      <c r="C69" s="164"/>
      <c r="D69" s="164"/>
      <c r="E69" s="164"/>
      <c r="F69" s="164"/>
      <c r="G69" s="164"/>
      <c r="H69" s="164"/>
      <c r="I69" s="165">
        <f t="shared" si="10"/>
        <v>0</v>
      </c>
      <c r="J69" s="160"/>
      <c r="K69" s="165">
        <f t="shared" ref="K69:K80" si="19">I69+J69</f>
        <v>0</v>
      </c>
    </row>
    <row r="70" spans="1:11" x14ac:dyDescent="0.2">
      <c r="A70" s="244" t="s">
        <v>386</v>
      </c>
      <c r="B70" s="163"/>
      <c r="C70" s="164"/>
      <c r="D70" s="164"/>
      <c r="E70" s="164"/>
      <c r="F70" s="164"/>
      <c r="G70" s="164"/>
      <c r="H70" s="164"/>
      <c r="I70" s="165">
        <f t="shared" si="10"/>
        <v>0</v>
      </c>
      <c r="J70" s="160"/>
      <c r="K70" s="165">
        <f t="shared" si="19"/>
        <v>0</v>
      </c>
    </row>
    <row r="71" spans="1:11" x14ac:dyDescent="0.2">
      <c r="A71" s="244" t="s">
        <v>387</v>
      </c>
      <c r="B71" s="163"/>
      <c r="C71" s="164"/>
      <c r="D71" s="164"/>
      <c r="E71" s="164"/>
      <c r="F71" s="164"/>
      <c r="G71" s="164"/>
      <c r="H71" s="164"/>
      <c r="I71" s="165">
        <f t="shared" si="10"/>
        <v>0</v>
      </c>
      <c r="J71" s="160"/>
      <c r="K71" s="165">
        <f t="shared" si="19"/>
        <v>0</v>
      </c>
    </row>
    <row r="72" spans="1:11" x14ac:dyDescent="0.2">
      <c r="A72" s="244" t="s">
        <v>388</v>
      </c>
      <c r="B72" s="163" t="s">
        <v>75</v>
      </c>
      <c r="C72" s="164"/>
      <c r="D72" s="164"/>
      <c r="E72" s="164"/>
      <c r="F72" s="164"/>
      <c r="G72" s="164"/>
      <c r="H72" s="164"/>
      <c r="I72" s="165">
        <f t="shared" si="10"/>
        <v>0</v>
      </c>
      <c r="J72" s="160"/>
      <c r="K72" s="165">
        <f t="shared" si="19"/>
        <v>0</v>
      </c>
    </row>
    <row r="73" spans="1:11" x14ac:dyDescent="0.2">
      <c r="A73" s="244" t="s">
        <v>389</v>
      </c>
      <c r="B73" s="163" t="s">
        <v>76</v>
      </c>
      <c r="C73" s="164"/>
      <c r="D73" s="164"/>
      <c r="E73" s="164"/>
      <c r="F73" s="164"/>
      <c r="G73" s="164"/>
      <c r="H73" s="164"/>
      <c r="I73" s="165">
        <f t="shared" si="10"/>
        <v>0</v>
      </c>
      <c r="J73" s="160"/>
      <c r="K73" s="165">
        <f t="shared" si="19"/>
        <v>0</v>
      </c>
    </row>
    <row r="74" spans="1:11" x14ac:dyDescent="0.2">
      <c r="A74" s="244" t="s">
        <v>390</v>
      </c>
      <c r="B74" s="163" t="s">
        <v>77</v>
      </c>
      <c r="C74" s="164"/>
      <c r="D74" s="164"/>
      <c r="E74" s="164"/>
      <c r="F74" s="164"/>
      <c r="G74" s="164"/>
      <c r="H74" s="164"/>
      <c r="I74" s="165">
        <f t="shared" si="10"/>
        <v>0</v>
      </c>
      <c r="J74" s="160"/>
      <c r="K74" s="165">
        <f t="shared" si="19"/>
        <v>0</v>
      </c>
    </row>
    <row r="75" spans="1:11" x14ac:dyDescent="0.2">
      <c r="A75" s="244" t="s">
        <v>391</v>
      </c>
      <c r="B75" s="163" t="s">
        <v>78</v>
      </c>
      <c r="C75" s="164"/>
      <c r="D75" s="164"/>
      <c r="E75" s="164"/>
      <c r="F75" s="164"/>
      <c r="G75" s="164"/>
      <c r="H75" s="164"/>
      <c r="I75" s="165">
        <f t="shared" si="10"/>
        <v>0</v>
      </c>
      <c r="J75" s="160"/>
      <c r="K75" s="165">
        <f t="shared" si="19"/>
        <v>0</v>
      </c>
    </row>
    <row r="76" spans="1:11" x14ac:dyDescent="0.2">
      <c r="A76" s="244" t="s">
        <v>392</v>
      </c>
      <c r="B76" s="163" t="s">
        <v>79</v>
      </c>
      <c r="C76" s="164"/>
      <c r="D76" s="164"/>
      <c r="E76" s="164"/>
      <c r="F76" s="164"/>
      <c r="G76" s="164"/>
      <c r="H76" s="164"/>
      <c r="I76" s="165">
        <f t="shared" si="10"/>
        <v>0</v>
      </c>
      <c r="J76" s="160"/>
      <c r="K76" s="165">
        <f t="shared" si="19"/>
        <v>0</v>
      </c>
    </row>
    <row r="77" spans="1:11" x14ac:dyDescent="0.2">
      <c r="A77" s="244" t="s">
        <v>393</v>
      </c>
      <c r="B77" s="163" t="s">
        <v>80</v>
      </c>
      <c r="C77" s="164"/>
      <c r="D77" s="164"/>
      <c r="E77" s="164"/>
      <c r="F77" s="164"/>
      <c r="G77" s="164"/>
      <c r="H77" s="164"/>
      <c r="I77" s="165">
        <f t="shared" si="10"/>
        <v>0</v>
      </c>
      <c r="J77" s="160"/>
      <c r="K77" s="165">
        <f t="shared" si="19"/>
        <v>0</v>
      </c>
    </row>
    <row r="78" spans="1:11" x14ac:dyDescent="0.2">
      <c r="A78" s="244" t="s">
        <v>394</v>
      </c>
      <c r="B78" s="163" t="s">
        <v>81</v>
      </c>
      <c r="C78" s="164"/>
      <c r="D78" s="164"/>
      <c r="E78" s="164"/>
      <c r="F78" s="164"/>
      <c r="G78" s="164"/>
      <c r="H78" s="164"/>
      <c r="I78" s="165">
        <f t="shared" si="10"/>
        <v>0</v>
      </c>
      <c r="J78" s="160"/>
      <c r="K78" s="165">
        <f t="shared" si="19"/>
        <v>0</v>
      </c>
    </row>
    <row r="79" spans="1:11" x14ac:dyDescent="0.2">
      <c r="A79" s="243" t="s">
        <v>395</v>
      </c>
      <c r="B79" s="163" t="s">
        <v>82</v>
      </c>
      <c r="C79" s="164"/>
      <c r="D79" s="164"/>
      <c r="E79" s="164"/>
      <c r="F79" s="164"/>
      <c r="G79" s="164"/>
      <c r="H79" s="164"/>
      <c r="I79" s="165">
        <f t="shared" si="10"/>
        <v>0</v>
      </c>
      <c r="J79" s="160"/>
      <c r="K79" s="165">
        <f t="shared" si="19"/>
        <v>0</v>
      </c>
    </row>
    <row r="80" spans="1:11" x14ac:dyDescent="0.2">
      <c r="A80" s="244" t="s">
        <v>396</v>
      </c>
      <c r="B80" s="163" t="s">
        <v>83</v>
      </c>
      <c r="C80" s="164"/>
      <c r="D80" s="164"/>
      <c r="E80" s="164"/>
      <c r="F80" s="164"/>
      <c r="G80" s="164"/>
      <c r="H80" s="164"/>
      <c r="I80" s="165">
        <f t="shared" si="10"/>
        <v>0</v>
      </c>
      <c r="J80" s="160"/>
      <c r="K80" s="165">
        <f t="shared" si="19"/>
        <v>0</v>
      </c>
    </row>
    <row r="81" spans="1:12" s="162" customFormat="1" x14ac:dyDescent="0.2">
      <c r="A81" s="242" t="s">
        <v>407</v>
      </c>
      <c r="B81" s="158">
        <v>800</v>
      </c>
      <c r="C81" s="160">
        <f t="shared" ref="C81:H81" si="20">SUM(C51+C52+C65+C80)</f>
        <v>4405169</v>
      </c>
      <c r="D81" s="160">
        <f t="shared" si="20"/>
        <v>0</v>
      </c>
      <c r="E81" s="160">
        <f t="shared" si="20"/>
        <v>0</v>
      </c>
      <c r="F81" s="160">
        <f t="shared" si="20"/>
        <v>296311</v>
      </c>
      <c r="G81" s="160">
        <f t="shared" si="20"/>
        <v>72348391</v>
      </c>
      <c r="H81" s="160">
        <f t="shared" si="20"/>
        <v>0</v>
      </c>
      <c r="I81" s="165">
        <f t="shared" si="10"/>
        <v>77049871</v>
      </c>
      <c r="J81" s="167">
        <f>SUM(J51+J52+J65)</f>
        <v>0</v>
      </c>
      <c r="K81" s="165">
        <f>I81+J81</f>
        <v>77049871</v>
      </c>
      <c r="L81" s="161"/>
    </row>
    <row r="82" spans="1:12" s="182" customFormat="1" x14ac:dyDescent="0.2">
      <c r="A82" s="149"/>
      <c r="B82" s="149"/>
      <c r="C82" s="181"/>
      <c r="D82" s="181"/>
      <c r="E82" s="181"/>
      <c r="F82" s="181"/>
      <c r="G82" s="181"/>
      <c r="H82" s="181"/>
      <c r="I82" s="149"/>
      <c r="J82" s="149"/>
      <c r="K82" s="149"/>
      <c r="L82" s="149"/>
    </row>
    <row r="83" spans="1:12" s="182" customFormat="1" x14ac:dyDescent="0.2">
      <c r="A83" s="183"/>
      <c r="B83" s="149"/>
      <c r="C83" s="181"/>
      <c r="D83" s="181"/>
      <c r="E83" s="181"/>
      <c r="F83" s="181"/>
      <c r="G83" s="181"/>
      <c r="H83" s="181"/>
      <c r="I83" s="149"/>
      <c r="J83" s="149"/>
      <c r="K83" s="149"/>
      <c r="L83" s="149"/>
    </row>
    <row r="84" spans="1:12" s="186" customFormat="1" x14ac:dyDescent="0.2">
      <c r="A84" s="184"/>
      <c r="B84" s="184"/>
      <c r="C84" s="185"/>
      <c r="D84" s="185"/>
      <c r="E84" s="185"/>
      <c r="F84" s="185"/>
      <c r="G84" s="185"/>
      <c r="H84" s="185"/>
      <c r="I84" s="184"/>
      <c r="J84" s="184"/>
      <c r="K84" s="184"/>
      <c r="L84" s="149"/>
    </row>
    <row r="85" spans="1:12" ht="12.75" x14ac:dyDescent="0.2">
      <c r="A85" s="47" t="s">
        <v>223</v>
      </c>
      <c r="B85" s="14"/>
      <c r="C85" s="14"/>
      <c r="D85" s="14"/>
    </row>
    <row r="86" spans="1:12" ht="15" x14ac:dyDescent="0.35">
      <c r="A86" s="188" t="s">
        <v>225</v>
      </c>
      <c r="B86" s="48"/>
      <c r="C86" s="49" t="s">
        <v>103</v>
      </c>
      <c r="D86" s="49"/>
      <c r="E86" s="148"/>
      <c r="F86" s="148"/>
      <c r="G86" s="148"/>
      <c r="H86" s="148"/>
      <c r="I86" s="147"/>
      <c r="J86" s="147"/>
      <c r="K86" s="147"/>
    </row>
    <row r="87" spans="1:12" ht="12.75" x14ac:dyDescent="0.2">
      <c r="A87" s="189"/>
      <c r="B87" s="67"/>
      <c r="C87" s="67"/>
      <c r="D87" s="51"/>
      <c r="E87" s="148"/>
      <c r="F87" s="148"/>
      <c r="G87" s="148"/>
      <c r="H87" s="148"/>
      <c r="I87" s="147"/>
      <c r="J87" s="147"/>
      <c r="K87" s="147"/>
    </row>
    <row r="88" spans="1:12" ht="12.75" x14ac:dyDescent="0.2">
      <c r="A88" s="52"/>
      <c r="B88" s="2"/>
      <c r="C88" s="3"/>
      <c r="D88" s="11"/>
      <c r="E88" s="148"/>
      <c r="F88" s="148"/>
      <c r="G88" s="148"/>
      <c r="H88" s="148"/>
      <c r="I88" s="147"/>
      <c r="J88" s="147"/>
      <c r="K88" s="147"/>
    </row>
    <row r="89" spans="1:12" ht="12.75" x14ac:dyDescent="0.2">
      <c r="A89" s="52" t="s">
        <v>222</v>
      </c>
      <c r="B89" s="24"/>
      <c r="C89" s="49" t="s">
        <v>105</v>
      </c>
      <c r="D89" s="53"/>
      <c r="E89" s="148"/>
      <c r="F89" s="148"/>
      <c r="G89" s="148"/>
      <c r="H89" s="148"/>
      <c r="I89" s="147"/>
      <c r="J89" s="147"/>
      <c r="K89" s="147"/>
    </row>
    <row r="90" spans="1:12" x14ac:dyDescent="0.2">
      <c r="A90" s="147"/>
      <c r="B90" s="147"/>
      <c r="C90" s="148"/>
      <c r="D90" s="148"/>
      <c r="E90" s="148"/>
      <c r="F90" s="148"/>
      <c r="G90" s="148"/>
      <c r="H90" s="148"/>
      <c r="I90" s="147"/>
      <c r="J90" s="147"/>
      <c r="K90" s="147"/>
    </row>
    <row r="93" spans="1:12" x14ac:dyDescent="0.2">
      <c r="A93" s="190" t="s">
        <v>100</v>
      </c>
    </row>
  </sheetData>
  <mergeCells count="6">
    <mergeCell ref="K12:K13"/>
    <mergeCell ref="A12:A13"/>
    <mergeCell ref="B12:B13"/>
    <mergeCell ref="C12:H12"/>
    <mergeCell ref="I12:I13"/>
    <mergeCell ref="J12:J13"/>
  </mergeCells>
  <pageMargins left="0.70866141732283472" right="0.70866141732283472" top="0.74803149606299213" bottom="0.43307086614173229" header="0.31496062992125984" footer="0.31496062992125984"/>
  <pageSetup paperSize="9" scale="38" orientation="landscape" r:id="rId1"/>
  <headerFooter>
    <oddHeader>&amp;R&amp;A</oddHead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Ф1</vt:lpstr>
      <vt:lpstr>Ф2</vt:lpstr>
      <vt:lpstr>Ф3</vt:lpstr>
      <vt:lpstr>Ф4</vt:lpstr>
      <vt:lpstr>Ф4!Заголовки_для_печати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Баранова Наталья Леонидовна</dc:creator>
  <cp:lastModifiedBy>Пользователь Windows</cp:lastModifiedBy>
  <cp:lastPrinted>2022-05-31T04:42:44Z</cp:lastPrinted>
  <dcterms:created xsi:type="dcterms:W3CDTF">2022-03-30T09:39:22Z</dcterms:created>
  <dcterms:modified xsi:type="dcterms:W3CDTF">2022-06-15T09:11:27Z</dcterms:modified>
</cp:coreProperties>
</file>